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26" windowWidth="13770" windowHeight="1293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<sst xmlns="http://schemas.openxmlformats.org/spreadsheetml/2006/main" count="1542" uniqueCount="582">
  <si>
    <t>GRAD POŽEGA</t>
  </si>
  <si>
    <t>Datum:</t>
  </si>
  <si>
    <t/>
  </si>
  <si>
    <t>Vrijeme:</t>
  </si>
  <si>
    <t>TRG SVETOG TROJSTVA 1</t>
  </si>
  <si>
    <t>34000 Požega</t>
  </si>
  <si>
    <t>OIB: 95699596710</t>
  </si>
  <si>
    <t>REBALANS PRORAČUNA ZA 2021. GODINU</t>
  </si>
  <si>
    <t>RADNI DIO</t>
  </si>
  <si>
    <t>za razdoblje od 1.1.2021 do 7.9.2021</t>
  </si>
  <si>
    <t>POZICIJA</t>
  </si>
  <si>
    <t>BROJ KONTA</t>
  </si>
  <si>
    <t>VRSTA PRIHODA / PRIMITAKA</t>
  </si>
  <si>
    <t>PLANIRANO</t>
  </si>
  <si>
    <t>IZVRŠENJE</t>
  </si>
  <si>
    <t>PROMJENA IZNOS</t>
  </si>
  <si>
    <t>NOVI IZNOS</t>
  </si>
  <si>
    <t>SVEUKUPNO PRIHODI</t>
  </si>
  <si>
    <t>Razdjel</t>
  </si>
  <si>
    <t>000</t>
  </si>
  <si>
    <t>PRIHODI</t>
  </si>
  <si>
    <t>Glava</t>
  </si>
  <si>
    <t>00002</t>
  </si>
  <si>
    <t>PRIHODI PRORAČUNSKIH KORISNIKA</t>
  </si>
  <si>
    <t xml:space="preserve">Korisnik </t>
  </si>
  <si>
    <t>K004</t>
  </si>
  <si>
    <t>DJEČJI VRTIĆ POŽEGA</t>
  </si>
  <si>
    <t xml:space="preserve">Izvor </t>
  </si>
  <si>
    <t>3.</t>
  </si>
  <si>
    <t>VLASTITI PRIHODI</t>
  </si>
  <si>
    <t>3.1.</t>
  </si>
  <si>
    <t>VLASTITI PRIHODI PK</t>
  </si>
  <si>
    <t>6</t>
  </si>
  <si>
    <t>Prihodi poslovanja</t>
  </si>
  <si>
    <t>66</t>
  </si>
  <si>
    <t>Prihodi od prodaje proizvoda i robe te pruženih usluga i prihodi od donacija</t>
  </si>
  <si>
    <t>661</t>
  </si>
  <si>
    <t>Prihodi od prodaje proizvoda i robe te pruženih usluga</t>
  </si>
  <si>
    <t>6615</t>
  </si>
  <si>
    <t>Prihodi od pruženih usluga</t>
  </si>
  <si>
    <t>P0291</t>
  </si>
  <si>
    <t>66151</t>
  </si>
  <si>
    <t>4.</t>
  </si>
  <si>
    <t>PRIHODI ZA POSEBNE NAMJENE</t>
  </si>
  <si>
    <t>4.2.</t>
  </si>
  <si>
    <t>PRIHODI ZA POSEBNE NAMJENE PK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</si>
  <si>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</si>
  <si>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</si>
  <si>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</si>
  <si>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</si>
  <si>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</si>
  <si>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>Ostali nespomenuti prihodi</t>
  </si>
  <si>
    <t>P0265</t>
  </si>
  <si>
    <t>65264</t>
  </si>
  <si>
    <t>Sufinan. cijene usluge, particip. i sl. - primarni program</t>
  </si>
  <si>
    <t>P0266</t>
  </si>
  <si>
    <t>Sufinanciranje cijene usluge, participacije i slično-mala škla</t>
  </si>
  <si>
    <t>P0267</t>
  </si>
  <si>
    <t>65267</t>
  </si>
  <si>
    <t>Prihodi s naslova osiguranja, refundacije štete i totalne štte</t>
  </si>
  <si>
    <t>68</t>
  </si>
  <si>
    <t>Kazne, upravne mjere i ostali prihodi</t>
  </si>
  <si>
    <t>683</t>
  </si>
  <si>
    <t>Ostali prihodi</t>
  </si>
  <si>
    <t>6831</t>
  </si>
  <si>
    <t>P0339</t>
  </si>
  <si>
    <t>68311</t>
  </si>
  <si>
    <t>5.</t>
  </si>
  <si>
    <t>POMOĆI</t>
  </si>
  <si>
    <t>5.1.</t>
  </si>
  <si>
    <t>POMOĆI PK</t>
  </si>
  <si>
    <t>63</t>
  </si>
  <si>
    <t>Pomoći iz inozemstva i od subjekata unutar općeg proračuna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</si>
  <si>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</si>
  <si>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</si>
  <si>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</si>
  <si>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</si>
  <si>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P0356</t>
  </si>
  <si>
    <t>63612</t>
  </si>
  <si>
    <t>Tekuće pomoći iz drž.proračuna prorač. korisnicima proračunadržavni</t>
  </si>
  <si>
    <t>P0357</t>
  </si>
  <si>
    <t>63613</t>
  </si>
  <si>
    <t>Tekuće pomoći proračunskim korisn. iz prorač. JLP(R)S koji i nije nadležan-županijski</t>
  </si>
  <si>
    <t>P0358</t>
  </si>
  <si>
    <t>Tekuće pomoći proračunskim korisn. iz pror. JLP(R)S koji im ije nadležan-općinski</t>
  </si>
  <si>
    <t>639</t>
  </si>
  <si>
    <t>Prijenosi između proračunskih korisnika istog proračuna</t>
  </si>
  <si>
    <t>6393</t>
  </si>
  <si>
    <t>Tekući prijenosi između proračunskih korisnika istog proračuna temeljem prijenosa EU sredstava</t>
  </si>
  <si>
    <t>P0495</t>
  </si>
  <si>
    <t>63931</t>
  </si>
  <si>
    <t>Tekući prijenosi između proračunskih korisnika istog proračuna temeljem prijesnosa EU sredstava</t>
  </si>
  <si>
    <t>6.</t>
  </si>
  <si>
    <t>DONACIJE</t>
  </si>
  <si>
    <t>6.1.</t>
  </si>
  <si>
    <t>DONACIJE PK</t>
  </si>
  <si>
    <t>663</t>
  </si>
  <si>
    <t>Donacije od pravnih i fizičkih osoba izvan opće države</t>
  </si>
  <si>
    <t>6631</t>
  </si>
  <si>
    <t>Tekuće donacije</t>
  </si>
  <si>
    <t>P0095</t>
  </si>
  <si>
    <t>66313</t>
  </si>
  <si>
    <t>Tekuće donacije od trgovačkih društava</t>
  </si>
  <si>
    <t>P0602</t>
  </si>
  <si>
    <t>66314</t>
  </si>
  <si>
    <t>Tekuće donacije od ostalih subjekata izvan opće države</t>
  </si>
  <si>
    <t>VRSTA RASHODA / IZDATAKA</t>
  </si>
  <si>
    <t>SVEUKUPNO RASHODI / IZDACI</t>
  </si>
  <si>
    <t>002</t>
  </si>
  <si>
    <t>UPRAVNI ODJEL ZA SAMOUPRAVU</t>
  </si>
  <si>
    <t>00203</t>
  </si>
  <si>
    <t>JAVNE USTANOVE PREDŠKOLSKOG ODGOJA</t>
  </si>
  <si>
    <t>Proračunski korisnik</t>
  </si>
  <si>
    <t>32738</t>
  </si>
  <si>
    <t>DJEČJI VRTIĆI POŽEGA</t>
  </si>
  <si>
    <t>4.4.</t>
  </si>
  <si>
    <t>PRIHODI ZA POSEBNE NAMJENE PK - REZULTAT PRETHODNE GODINE</t>
  </si>
  <si>
    <t>9</t>
  </si>
  <si>
    <t>Vlastiti izvori</t>
  </si>
  <si>
    <t>92</t>
  </si>
  <si>
    <t>Rezultat poslovanja</t>
  </si>
  <si>
    <t>922</t>
  </si>
  <si>
    <t>Višak/manjak prihoda</t>
  </si>
  <si>
    <t>9222</t>
  </si>
  <si>
    <t>Manjak prihoda</t>
  </si>
  <si>
    <t>R3864</t>
  </si>
  <si>
    <t>92221</t>
  </si>
  <si>
    <t>Manjak prihoda poslovanja</t>
  </si>
  <si>
    <t>R3865</t>
  </si>
  <si>
    <t>92222</t>
  </si>
  <si>
    <t>Manjak prihoda od nefinancijske imovine</t>
  </si>
  <si>
    <t>GLAVNI PROGRAM</t>
  </si>
  <si>
    <t>A05</t>
  </si>
  <si>
    <t>REDOVNA DJELATNOST PREDŠKOLSKOG ODGOJA</t>
  </si>
  <si>
    <t>PROGRAM</t>
  </si>
  <si>
    <t>5000</t>
  </si>
  <si>
    <t>Aktivnost</t>
  </si>
  <si>
    <t>A500001</t>
  </si>
  <si>
    <t>OSNOVNA AKTIVNOST PREDŠKOLSKOG ODGOJA</t>
  </si>
  <si>
    <t>1.</t>
  </si>
  <si>
    <t>OPĆI PRIHODI I PRIMICI</t>
  </si>
  <si>
    <t>1.0.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</si>
  <si>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</si>
  <si>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</si>
  <si>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</si>
  <si>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</si>
  <si>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</si>
  <si>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</si>
  <si>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</si>
  <si>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</si>
  <si>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R0238</t>
  </si>
  <si>
    <t>31111</t>
  </si>
  <si>
    <t>Plaće za zaposlene</t>
  </si>
  <si>
    <t>312</t>
  </si>
  <si>
    <t>Ostali rashodi za zaposlene</t>
  </si>
  <si>
    <t>3121</t>
  </si>
  <si>
    <t>R0239</t>
  </si>
  <si>
    <t>31212</t>
  </si>
  <si>
    <t>Nagrade</t>
  </si>
  <si>
    <t>R0241</t>
  </si>
  <si>
    <t>31214</t>
  </si>
  <si>
    <t>Otpremnine</t>
  </si>
  <si>
    <t>R1132-1</t>
  </si>
  <si>
    <t>Regres za godišnji odmor</t>
  </si>
  <si>
    <t>R2330</t>
  </si>
  <si>
    <t>31219</t>
  </si>
  <si>
    <t>Ostali nenavedeni rashodi za zaposlene</t>
  </si>
  <si>
    <t>313</t>
  </si>
  <si>
    <t>Doprinosi na plaće</t>
  </si>
  <si>
    <t>3132</t>
  </si>
  <si>
    <t>Doprinosi za obvezno zdravstveno osiguranje</t>
  </si>
  <si>
    <t>R0243</t>
  </si>
  <si>
    <t>31321</t>
  </si>
  <si>
    <t>32</t>
  </si>
  <si>
    <t>Materijalni rashodi</t>
  </si>
  <si>
    <t>323</t>
  </si>
  <si>
    <t>Rashodi za usluge</t>
  </si>
  <si>
    <t>3239</t>
  </si>
  <si>
    <t>Ostale usluge</t>
  </si>
  <si>
    <t>R0287-3</t>
  </si>
  <si>
    <t>32399</t>
  </si>
  <si>
    <t>Ostale nespomenute usluge</t>
  </si>
  <si>
    <t>322</t>
  </si>
  <si>
    <t>Rashodi za materijal i energiju</t>
  </si>
  <si>
    <t>3221</t>
  </si>
  <si>
    <t>Uredski materijal i ostali materijalni rashodi</t>
  </si>
  <si>
    <t>R0254</t>
  </si>
  <si>
    <t>32214</t>
  </si>
  <si>
    <t>Materijal i sredstva za čišćenje i održavanje</t>
  </si>
  <si>
    <t>R0238-3</t>
  </si>
  <si>
    <t>R0239-2</t>
  </si>
  <si>
    <t>R0240-2</t>
  </si>
  <si>
    <t>31213</t>
  </si>
  <si>
    <t>Darovi</t>
  </si>
  <si>
    <t>R0242-1</t>
  </si>
  <si>
    <t>31215</t>
  </si>
  <si>
    <t>Naknade za bolest, invalidnost i smrtni slučaj</t>
  </si>
  <si>
    <t>R0243-2</t>
  </si>
  <si>
    <t>321</t>
  </si>
  <si>
    <t>Naknade troškova zaposlenima</t>
  </si>
  <si>
    <t>3211</t>
  </si>
  <si>
    <t>Službena putovanja</t>
  </si>
  <si>
    <t>R0245-1</t>
  </si>
  <si>
    <t>32111</t>
  </si>
  <si>
    <t>Dnevnice za službeni put u zemlji</t>
  </si>
  <si>
    <t>R0246-1</t>
  </si>
  <si>
    <t>32113</t>
  </si>
  <si>
    <t>Naknade za smještaj na službenom putu u zemlji</t>
  </si>
  <si>
    <t>R0247-1</t>
  </si>
  <si>
    <t>32115</t>
  </si>
  <si>
    <t>Naknade za prijevoz na službenom putu u zemlji</t>
  </si>
  <si>
    <t>3212</t>
  </si>
  <si>
    <t>Naknade za prijevoz, za rad na terenu i odvojeni život</t>
  </si>
  <si>
    <t>R0248-1</t>
  </si>
  <si>
    <t>32121</t>
  </si>
  <si>
    <t>Naknade za prijevoz na posao i s posla</t>
  </si>
  <si>
    <t>3213</t>
  </si>
  <si>
    <t>Stručno usavršavanje zaposlenika</t>
  </si>
  <si>
    <t>R0249-1</t>
  </si>
  <si>
    <t>32131</t>
  </si>
  <si>
    <t>Seminari, savjetovanja i simpoziji</t>
  </si>
  <si>
    <t>R0250-1</t>
  </si>
  <si>
    <t>32132</t>
  </si>
  <si>
    <t>Tečajevi i stručni ispiti</t>
  </si>
  <si>
    <t>3214</t>
  </si>
  <si>
    <t>Ostale naknade troškova zaposlenima</t>
  </si>
  <si>
    <t>R1133-1</t>
  </si>
  <si>
    <t>32141</t>
  </si>
  <si>
    <t>Naknada za korištenje privatnog automobila u službene svrhe</t>
  </si>
  <si>
    <t>R0251-1</t>
  </si>
  <si>
    <t>32211</t>
  </si>
  <si>
    <t>Uredski materijal</t>
  </si>
  <si>
    <t>R0252-1</t>
  </si>
  <si>
    <t>32212</t>
  </si>
  <si>
    <t>Literatura (publikacije, časopisi, glasila, knjige i ostalo)</t>
  </si>
  <si>
    <t>R0254-1</t>
  </si>
  <si>
    <t>R0256-1</t>
  </si>
  <si>
    <t>32216</t>
  </si>
  <si>
    <t>Materijal za higijenske potrebe i njegu</t>
  </si>
  <si>
    <t>R0257-1</t>
  </si>
  <si>
    <t>32219</t>
  </si>
  <si>
    <t>Ostali materijal za potrebe redovnog poslovanja</t>
  </si>
  <si>
    <t>3222</t>
  </si>
  <si>
    <t>Materijal i sirovine</t>
  </si>
  <si>
    <t>R0258-2</t>
  </si>
  <si>
    <t>32221</t>
  </si>
  <si>
    <t>Osnovni materijal i sirovine - za rad odgajatelja</t>
  </si>
  <si>
    <t>R0259-3</t>
  </si>
  <si>
    <t>32224</t>
  </si>
  <si>
    <t>Namirnice</t>
  </si>
  <si>
    <t>3223</t>
  </si>
  <si>
    <t>Energija</t>
  </si>
  <si>
    <t>R0260-2</t>
  </si>
  <si>
    <t>32231</t>
  </si>
  <si>
    <t>Električna energija</t>
  </si>
  <si>
    <t>R0705-2</t>
  </si>
  <si>
    <t>32233</t>
  </si>
  <si>
    <t>Plin</t>
  </si>
  <si>
    <t>R0261-1</t>
  </si>
  <si>
    <t>32234</t>
  </si>
  <si>
    <t>Motorni benzin i dizel gorivo</t>
  </si>
  <si>
    <t>3224</t>
  </si>
  <si>
    <t>Materijal i dijelovi za tekuće i investicijsko održavanje</t>
  </si>
  <si>
    <t>R0263-2</t>
  </si>
  <si>
    <t>32241</t>
  </si>
  <si>
    <t>Materijal i dijelovi za tekuće i invet. održ. građev. obj.</t>
  </si>
  <si>
    <t>R0264-1</t>
  </si>
  <si>
    <t>32242</t>
  </si>
  <si>
    <t>Materijal i dijelovi za tekuće i invest. održ. postr. i opr.</t>
  </si>
  <si>
    <t>R0265-1</t>
  </si>
  <si>
    <t>32243</t>
  </si>
  <si>
    <t>Materijal i dijelovi za tekuće i invest. održ. transp. sred.</t>
  </si>
  <si>
    <t>3225</t>
  </si>
  <si>
    <t>Sitni inventar i auto gume</t>
  </si>
  <si>
    <t>R0266-5</t>
  </si>
  <si>
    <t>32251</t>
  </si>
  <si>
    <t>Sitni inventar</t>
  </si>
  <si>
    <t>R0949-1</t>
  </si>
  <si>
    <t>32252</t>
  </si>
  <si>
    <t>Auto gume</t>
  </si>
  <si>
    <t>3227</t>
  </si>
  <si>
    <t>Službena, radna i zaštitna odjeća i obuća</t>
  </si>
  <si>
    <t>R0255-1</t>
  </si>
  <si>
    <t>32271</t>
  </si>
  <si>
    <t>3231</t>
  </si>
  <si>
    <t>Usluge telefona, pošte i prijevoza</t>
  </si>
  <si>
    <t>R0267-1</t>
  </si>
  <si>
    <t>32311</t>
  </si>
  <si>
    <t>Usluge telefona, telefaksa</t>
  </si>
  <si>
    <t>R0269-1</t>
  </si>
  <si>
    <t>32313</t>
  </si>
  <si>
    <t>Poštarina (pisma, tiskanice i sl.)</t>
  </si>
  <si>
    <t>3232</t>
  </si>
  <si>
    <t>Usluge tekućeg i investicijskog održavanja</t>
  </si>
  <si>
    <t>R0270-3</t>
  </si>
  <si>
    <t>32321</t>
  </si>
  <si>
    <t>Usluge tekućeg i investicijskog održavanja građevinskih obje</t>
  </si>
  <si>
    <t>R0271-2</t>
  </si>
  <si>
    <t>32322</t>
  </si>
  <si>
    <t>Usluge tekućeg i investicijskog održavanja postrojenja i opr</t>
  </si>
  <si>
    <t>R0272-1</t>
  </si>
  <si>
    <t>32323</t>
  </si>
  <si>
    <t>Usluge tekućeg i investicijskog održavanja prijevoznih sreds</t>
  </si>
  <si>
    <t>R0273-1</t>
  </si>
  <si>
    <t>32329</t>
  </si>
  <si>
    <t>Ostale usluge tekućeg i investicijskog održavanja</t>
  </si>
  <si>
    <t>3233</t>
  </si>
  <si>
    <t>Usluge promidžbe i informiranja</t>
  </si>
  <si>
    <t>R0274-1</t>
  </si>
  <si>
    <t>32339</t>
  </si>
  <si>
    <t>Ostale usluge promidžbe i informiranja</t>
  </si>
  <si>
    <t>3234</t>
  </si>
  <si>
    <t>Komunalne usluge</t>
  </si>
  <si>
    <t>R0275-1</t>
  </si>
  <si>
    <t>32341</t>
  </si>
  <si>
    <t>Opskrba vodom</t>
  </si>
  <si>
    <t>R0276-1</t>
  </si>
  <si>
    <t>32342</t>
  </si>
  <si>
    <t>Iznošenje i odvoz smeća</t>
  </si>
  <si>
    <t>R0277-1</t>
  </si>
  <si>
    <t>32343</t>
  </si>
  <si>
    <t>Deratizacija i dezinsekcija</t>
  </si>
  <si>
    <t>R0278-1</t>
  </si>
  <si>
    <t>32344</t>
  </si>
  <si>
    <t>Dimnjačarske i ekološke usluge</t>
  </si>
  <si>
    <t>R1140-1</t>
  </si>
  <si>
    <t>32347</t>
  </si>
  <si>
    <t>Pričuva</t>
  </si>
  <si>
    <t>R0279-2</t>
  </si>
  <si>
    <t>32349</t>
  </si>
  <si>
    <t>Ostale komunalne usluge</t>
  </si>
  <si>
    <t>3235</t>
  </si>
  <si>
    <t>Zakupnine i najamnine</t>
  </si>
  <si>
    <t>R1623-1</t>
  </si>
  <si>
    <t>32359</t>
  </si>
  <si>
    <t>Ostale  zakupnine i najamnine</t>
  </si>
  <si>
    <t>3236</t>
  </si>
  <si>
    <t>Zdravstvene i veterinarske usluge</t>
  </si>
  <si>
    <t>R0854-2</t>
  </si>
  <si>
    <t>32361</t>
  </si>
  <si>
    <t>Obvezni i preventivni zdravstveni pregledi zaposlenika</t>
  </si>
  <si>
    <t>R0281-1</t>
  </si>
  <si>
    <t>32363</t>
  </si>
  <si>
    <t>Laboratorijske usluge</t>
  </si>
  <si>
    <t>3237</t>
  </si>
  <si>
    <t>Intelektualne i osobne usluge</t>
  </si>
  <si>
    <t>R0706-2</t>
  </si>
  <si>
    <t>32373</t>
  </si>
  <si>
    <t>Usluge odvjetnika i pravnog savjetovanja</t>
  </si>
  <si>
    <t>R0282-1</t>
  </si>
  <si>
    <t>32379</t>
  </si>
  <si>
    <t>Ostale intelektualne usluge</t>
  </si>
  <si>
    <t>3238</t>
  </si>
  <si>
    <t>Računalne usluge</t>
  </si>
  <si>
    <t>R0283-2</t>
  </si>
  <si>
    <t>32389</t>
  </si>
  <si>
    <t>Ostale računalne usluge</t>
  </si>
  <si>
    <t>R0284-2</t>
  </si>
  <si>
    <t>32391</t>
  </si>
  <si>
    <t>Grafičke i tiskarske usluge, usluge kopiranja i uvezivanja i</t>
  </si>
  <si>
    <t>R0285-3</t>
  </si>
  <si>
    <t>32392</t>
  </si>
  <si>
    <t>Film i izrada fotografija</t>
  </si>
  <si>
    <t>R0286-1</t>
  </si>
  <si>
    <t>32394</t>
  </si>
  <si>
    <t>Usluge pri registraciji prijevoznih sredstava</t>
  </si>
  <si>
    <t>R0287-1</t>
  </si>
  <si>
    <t>329</t>
  </si>
  <si>
    <t>Ostali nespomenuti rashodi poslovanja</t>
  </si>
  <si>
    <t>3292</t>
  </si>
  <si>
    <t>Premije osiguranja</t>
  </si>
  <si>
    <t>R0288-1</t>
  </si>
  <si>
    <t>32921</t>
  </si>
  <si>
    <t>Premije osiguranja prijevoznih sredstava</t>
  </si>
  <si>
    <t>R0289-1</t>
  </si>
  <si>
    <t>32922</t>
  </si>
  <si>
    <t>Premije osiguranja ostale imovine</t>
  </si>
  <si>
    <t>R0290-2</t>
  </si>
  <si>
    <t>32923</t>
  </si>
  <si>
    <t>Premije osiguranja zaposlenih</t>
  </si>
  <si>
    <t>3293</t>
  </si>
  <si>
    <t>Reprezentacija</t>
  </si>
  <si>
    <t>R0291-2</t>
  </si>
  <si>
    <t>32931</t>
  </si>
  <si>
    <t>3294</t>
  </si>
  <si>
    <t>Članarine</t>
  </si>
  <si>
    <t>R0292-1</t>
  </si>
  <si>
    <t>32941</t>
  </si>
  <si>
    <t>Tuzemne članarine</t>
  </si>
  <si>
    <t>3295</t>
  </si>
  <si>
    <t>Pristojbe i naknade</t>
  </si>
  <si>
    <t>R1135-1</t>
  </si>
  <si>
    <t>32951</t>
  </si>
  <si>
    <t>Upravne i administrativne pristojbe</t>
  </si>
  <si>
    <t>R1136-1</t>
  </si>
  <si>
    <t>32952</t>
  </si>
  <si>
    <t>Sudske pristojbe</t>
  </si>
  <si>
    <t>R1137-1</t>
  </si>
  <si>
    <t>32953</t>
  </si>
  <si>
    <t>Javnobilježničke pristojbe</t>
  </si>
  <si>
    <t>R1534-1</t>
  </si>
  <si>
    <t>32955</t>
  </si>
  <si>
    <t>Novčana naknada poslodavca zbog nezapošljavanja osoba s invaliditetom</t>
  </si>
  <si>
    <t>3299</t>
  </si>
  <si>
    <t>R1138-1</t>
  </si>
  <si>
    <t>32991</t>
  </si>
  <si>
    <t>Rashodi protokola (vijenci, cvijeće, svijeće i slično)</t>
  </si>
  <si>
    <t>R1031-2</t>
  </si>
  <si>
    <t>32999</t>
  </si>
  <si>
    <t>34</t>
  </si>
  <si>
    <t>Financijski rashodi</t>
  </si>
  <si>
    <t>343</t>
  </si>
  <si>
    <t>Ostali financijski rashodi</t>
  </si>
  <si>
    <t>3433</t>
  </si>
  <si>
    <t>Zatezne kamate</t>
  </si>
  <si>
    <t>R0294-1</t>
  </si>
  <si>
    <t>34333</t>
  </si>
  <si>
    <t>Zatezne kamate iz poslovnih odnosa</t>
  </si>
  <si>
    <t>3434</t>
  </si>
  <si>
    <t>Ostali nespomenuti financijski rashodi</t>
  </si>
  <si>
    <t>R1139-1</t>
  </si>
  <si>
    <t>34349</t>
  </si>
  <si>
    <t>R0258</t>
  </si>
  <si>
    <t>R0259-1</t>
  </si>
  <si>
    <t>R0266-1</t>
  </si>
  <si>
    <t>R0266-3</t>
  </si>
  <si>
    <t>R0271</t>
  </si>
  <si>
    <t>R0266</t>
  </si>
  <si>
    <t>Kapitalni projekt</t>
  </si>
  <si>
    <t>K500001</t>
  </si>
  <si>
    <t>NABAVA OPREME U PREDŠKOLSKOM ODGOJU</t>
  </si>
  <si>
    <t>R1564-1</t>
  </si>
  <si>
    <t>32353</t>
  </si>
  <si>
    <t>Zakupnine i najamnine za opremu</t>
  </si>
  <si>
    <t>4</t>
  </si>
  <si>
    <t>Rashodi za nabavu nefinancijske imovine</t>
  </si>
  <si>
    <t>42</t>
  </si>
  <si>
    <t>Rashodi za nabavu proizvedene dugotrajne imovine</t>
  </si>
  <si>
    <t>422</t>
  </si>
  <si>
    <t>Postrojenja i oprema</t>
  </si>
  <si>
    <t>4227</t>
  </si>
  <si>
    <t>Uređaji, strojevi i oprema za ostale namjene</t>
  </si>
  <si>
    <t>R0297-4</t>
  </si>
  <si>
    <t>42273</t>
  </si>
  <si>
    <t>Oprema</t>
  </si>
  <si>
    <t>426</t>
  </si>
  <si>
    <t>Nematerijalna proizvedena imovina</t>
  </si>
  <si>
    <t>4262</t>
  </si>
  <si>
    <t>Ulaganja u računalne programe</t>
  </si>
  <si>
    <t>R1417-1</t>
  </si>
  <si>
    <t>42621</t>
  </si>
  <si>
    <t>Tekući projekt</t>
  </si>
  <si>
    <t>T500003</t>
  </si>
  <si>
    <t>PROJEKT POŽEŠKI LIMAČI</t>
  </si>
  <si>
    <t>R3866</t>
  </si>
  <si>
    <t>R2387</t>
  </si>
  <si>
    <t>R2388</t>
  </si>
  <si>
    <t>R2397</t>
  </si>
  <si>
    <t>R2398</t>
  </si>
  <si>
    <t>Naknada za prijevoz na službenom putu</t>
  </si>
  <si>
    <t>R2395</t>
  </si>
  <si>
    <t>Ostale intelekturalne usluge</t>
  </si>
  <si>
    <t>T500004</t>
  </si>
  <si>
    <t>PROJEKT POŽEŠKI LIMAČI - FAZA II.</t>
  </si>
  <si>
    <t>R2728</t>
  </si>
  <si>
    <t>R3867</t>
  </si>
  <si>
    <t>R2729</t>
  </si>
  <si>
    <t>R2730</t>
  </si>
  <si>
    <t>R2731</t>
  </si>
  <si>
    <t>R3868</t>
  </si>
  <si>
    <t>R2732</t>
  </si>
  <si>
    <t>004</t>
  </si>
  <si>
    <t>UPRAVNI ODJEL ZA DRUŠTVENE DJELATNOSTI</t>
  </si>
  <si>
    <t>00403</t>
  </si>
  <si>
    <t>R3476</t>
  </si>
  <si>
    <t>R3477</t>
  </si>
  <si>
    <t>R3478</t>
  </si>
  <si>
    <t>R3479</t>
  </si>
  <si>
    <t>R3480</t>
  </si>
  <si>
    <t>R3481</t>
  </si>
  <si>
    <t>R3482</t>
  </si>
  <si>
    <t>R3483</t>
  </si>
  <si>
    <t>R3484</t>
  </si>
  <si>
    <t>R3485</t>
  </si>
  <si>
    <t>R3486</t>
  </si>
  <si>
    <t>R3487</t>
  </si>
  <si>
    <t>R3488</t>
  </si>
  <si>
    <t>R3489</t>
  </si>
  <si>
    <t>R3490</t>
  </si>
  <si>
    <t>R3491</t>
  </si>
  <si>
    <t>R3492</t>
  </si>
  <si>
    <t>R3493</t>
  </si>
  <si>
    <t>R3494</t>
  </si>
  <si>
    <t>R3495</t>
  </si>
  <si>
    <t>R3496</t>
  </si>
  <si>
    <t>Osnovni materijal i sirovine</t>
  </si>
  <si>
    <t>R3497</t>
  </si>
  <si>
    <t>R3498</t>
  </si>
  <si>
    <t>R3499</t>
  </si>
  <si>
    <t>R3500</t>
  </si>
  <si>
    <t>R3501</t>
  </si>
  <si>
    <t>Materijal i dijelovi za tekuće i inveticijsko održavanje građevinskih objekata</t>
  </si>
  <si>
    <t>R3502</t>
  </si>
  <si>
    <t>Materijal i dijelovi za tekuće i investicijsko održavanje postrojenja i opreme</t>
  </si>
  <si>
    <t>R3503</t>
  </si>
  <si>
    <t>Materijal i dijelovi za tekuće i investicijsko održavanje transportnih sredstava</t>
  </si>
  <si>
    <t>R3504</t>
  </si>
  <si>
    <t>R3505</t>
  </si>
  <si>
    <t>R3506</t>
  </si>
  <si>
    <t>R3507</t>
  </si>
  <si>
    <t>R3508</t>
  </si>
  <si>
    <t>Usluge tekućeg i investicijskog održavanja građevinskih objekata</t>
  </si>
  <si>
    <t>R3509</t>
  </si>
  <si>
    <t>Usluge tekućeg i investicijskog održavanja postrojenja i opreme</t>
  </si>
  <si>
    <t>R3510</t>
  </si>
  <si>
    <t>Usluge tekućeg i investicijskog održavanja prijevoznih sredstava</t>
  </si>
  <si>
    <t>R3511</t>
  </si>
  <si>
    <t>R3512</t>
  </si>
  <si>
    <t>R3513</t>
  </si>
  <si>
    <t>R3514</t>
  </si>
  <si>
    <t>R3515</t>
  </si>
  <si>
    <t>R3516</t>
  </si>
  <si>
    <t>R3517</t>
  </si>
  <si>
    <t>R3518</t>
  </si>
  <si>
    <t>R3862</t>
  </si>
  <si>
    <t>R3519</t>
  </si>
  <si>
    <t>R3520</t>
  </si>
  <si>
    <t>R3521</t>
  </si>
  <si>
    <t>R3522</t>
  </si>
  <si>
    <t>R3523</t>
  </si>
  <si>
    <t>R3524</t>
  </si>
  <si>
    <t>Grafičke i tiskarske usluge, usluge kopiranja i uvezivanja i slično</t>
  </si>
  <si>
    <t>R3525</t>
  </si>
  <si>
    <t>R3526</t>
  </si>
  <si>
    <t>R3527</t>
  </si>
  <si>
    <t>R3528</t>
  </si>
  <si>
    <t>R3529</t>
  </si>
  <si>
    <t>R3530</t>
  </si>
  <si>
    <t>R3531</t>
  </si>
  <si>
    <t>R3532</t>
  </si>
  <si>
    <t>R3533</t>
  </si>
  <si>
    <t>R3534</t>
  </si>
  <si>
    <t>R3535</t>
  </si>
  <si>
    <t>R3536</t>
  </si>
  <si>
    <t>R3537</t>
  </si>
  <si>
    <t>R3538</t>
  </si>
  <si>
    <t>R3539</t>
  </si>
  <si>
    <t>R3540</t>
  </si>
  <si>
    <t>R3541</t>
  </si>
  <si>
    <t>R3542</t>
  </si>
  <si>
    <t>R3543</t>
  </si>
  <si>
    <t>R3544</t>
  </si>
  <si>
    <t>R3545</t>
  </si>
  <si>
    <t>R3546</t>
  </si>
  <si>
    <t>R3547</t>
  </si>
  <si>
    <t>R3548</t>
  </si>
  <si>
    <t>R3549</t>
  </si>
  <si>
    <t>R3550</t>
  </si>
  <si>
    <t>R3551</t>
  </si>
  <si>
    <t>R3552</t>
  </si>
  <si>
    <t>R3553</t>
  </si>
  <si>
    <t>R3554</t>
  </si>
  <si>
    <t>R3555</t>
  </si>
  <si>
    <t>R3556</t>
  </si>
  <si>
    <t>R3557</t>
  </si>
  <si>
    <t>R3558</t>
  </si>
  <si>
    <t>Naknade za prijevoz na posao i s poslaq</t>
  </si>
  <si>
    <t>OPĆI</t>
  </si>
  <si>
    <t>PZP</t>
  </si>
  <si>
    <t>POMOĆI - MIN.</t>
  </si>
  <si>
    <t>POMOĆI - ŽUP.</t>
  </si>
  <si>
    <t>POMOĆI - OPĆ.</t>
  </si>
  <si>
    <t>SAMOUP.</t>
  </si>
  <si>
    <t>DRUŠTV.</t>
  </si>
  <si>
    <t>UKUPNO</t>
  </si>
  <si>
    <t>POMOĆI - LIMAČI</t>
  </si>
  <si>
    <t>SVEUKUPNO 2 UP.ODJELA:</t>
  </si>
  <si>
    <t>NOVI PLAN</t>
  </si>
  <si>
    <t>PROMJENA</t>
  </si>
  <si>
    <t>Tekući projekt T500003 PROJEKT POŽEŠKI LIMAČI</t>
  </si>
  <si>
    <t>UKUPNO :</t>
  </si>
  <si>
    <t>UKUPNO: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</si>
</sst>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1041A]dd\.mm\.yyyy"/>
    <numFmt numFmtId="165" formatCode="[$-1041A]h:mm"/>
    <numFmt numFmtId="166" formatCode="[$-1041A]#,##0.00;\-\ #,##0.00"/>
    <numFmt numFmtId="167" formatCode="#,##0.00_ ;\-#,##0.00\ "/>
  </numFmts>
  <fonts count="32">
    <font>
      <sz val="11"/>
      <color indexed="8"/>
      <name val="Calibri"/>
      <family val="2"/>
    </font>
    <font>
      <sz val="11"/>
      <name val="Calibri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1"/>
      <name val="Calibri"/>
      <family val="0"/>
    </font>
    <font>
      <sz val="9"/>
      <name val="Calibri"/>
      <family val="0"/>
    </font>
    <font>
      <sz val="9"/>
      <color indexed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b/>
      <sz val="9"/>
      <name val="Arial"/>
      <family val="0"/>
    </font>
    <font>
      <b/>
      <sz val="9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>
        <color indexed="63"/>
      </right>
      <top>
        <color indexed="63"/>
      </top>
      <bottom style="medium">
        <color indexed="1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1" applyNumberFormat="0" applyFont="0" applyAlignment="0" applyProtection="0"/>
    <xf numFmtId="0" fontId="12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16" fillId="2" borderId="2" applyNumberFormat="0" applyAlignment="0" applyProtection="0"/>
    <xf numFmtId="0" fontId="17" fillId="2" borderId="3" applyNumberFormat="0" applyAlignment="0" applyProtection="0"/>
    <xf numFmtId="0" fontId="13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14" borderId="8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5" fillId="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0">
    <xf numFmtId="0" fontId="1" fillId="0" borderId="0" xfId="0" applyFont="1" applyFill="1" applyBorder="1" applyAlignment="1">
      <alignment/>
    </xf>
    <xf numFmtId="0" fontId="2" fillId="0" borderId="10" xfId="50" applyNumberFormat="1" applyFont="1" applyFill="1" applyBorder="1" applyAlignment="1">
      <alignment vertical="center" wrapText="1" readingOrder="1"/>
      <protection/>
    </xf>
    <xf numFmtId="0" fontId="2" fillId="0" borderId="10" xfId="50" applyNumberFormat="1" applyFont="1" applyFill="1" applyBorder="1" applyAlignment="1">
      <alignment horizontal="right" vertical="center" wrapText="1" readingOrder="1"/>
      <protection/>
    </xf>
    <xf numFmtId="0" fontId="5" fillId="15" borderId="0" xfId="50" applyNumberFormat="1" applyFont="1" applyFill="1" applyBorder="1" applyAlignment="1">
      <alignment horizontal="left" vertical="center" wrapText="1" readingOrder="1"/>
      <protection/>
    </xf>
    <xf numFmtId="166" fontId="5" fillId="15" borderId="0" xfId="50" applyNumberFormat="1" applyFont="1" applyFill="1" applyBorder="1" applyAlignment="1">
      <alignment horizontal="right" vertical="center" wrapText="1" readingOrder="1"/>
      <protection/>
    </xf>
    <xf numFmtId="0" fontId="5" fillId="16" borderId="0" xfId="50" applyNumberFormat="1" applyFont="1" applyFill="1" applyBorder="1" applyAlignment="1">
      <alignment horizontal="left" vertical="center" wrapText="1" readingOrder="1"/>
      <protection/>
    </xf>
    <xf numFmtId="166" fontId="5" fillId="16" borderId="0" xfId="50" applyNumberFormat="1" applyFont="1" applyFill="1" applyBorder="1" applyAlignment="1">
      <alignment horizontal="right" vertical="center" wrapText="1" readingOrder="1"/>
      <protection/>
    </xf>
    <xf numFmtId="0" fontId="5" fillId="17" borderId="0" xfId="50" applyNumberFormat="1" applyFont="1" applyFill="1" applyBorder="1" applyAlignment="1">
      <alignment horizontal="left" vertical="center" wrapText="1" readingOrder="1"/>
      <protection/>
    </xf>
    <xf numFmtId="166" fontId="5" fillId="17" borderId="0" xfId="50" applyNumberFormat="1" applyFont="1" applyFill="1" applyBorder="1" applyAlignment="1">
      <alignment horizontal="right" vertical="center" wrapText="1" readingOrder="1"/>
      <protection/>
    </xf>
    <xf numFmtId="0" fontId="7" fillId="18" borderId="0" xfId="50" applyNumberFormat="1" applyFont="1" applyFill="1" applyBorder="1" applyAlignment="1">
      <alignment horizontal="left" vertical="center" wrapText="1" readingOrder="1"/>
      <protection/>
    </xf>
    <xf numFmtId="166" fontId="7" fillId="18" borderId="0" xfId="50" applyNumberFormat="1" applyFont="1" applyFill="1" applyBorder="1" applyAlignment="1">
      <alignment horizontal="right" vertical="center" wrapText="1" readingOrder="1"/>
      <protection/>
    </xf>
    <xf numFmtId="0" fontId="7" fillId="19" borderId="0" xfId="50" applyNumberFormat="1" applyFont="1" applyFill="1" applyBorder="1" applyAlignment="1">
      <alignment horizontal="left" vertical="center" wrapText="1" readingOrder="1"/>
      <protection/>
    </xf>
    <xf numFmtId="166" fontId="7" fillId="19" borderId="0" xfId="50" applyNumberFormat="1" applyFont="1" applyFill="1" applyBorder="1" applyAlignment="1">
      <alignment horizontal="right" vertical="center" wrapText="1" readingOrder="1"/>
      <protection/>
    </xf>
    <xf numFmtId="0" fontId="7" fillId="20" borderId="0" xfId="50" applyNumberFormat="1" applyFont="1" applyFill="1" applyBorder="1" applyAlignment="1">
      <alignment horizontal="left" vertical="center" wrapText="1" readingOrder="1"/>
      <protection/>
    </xf>
    <xf numFmtId="166" fontId="7" fillId="20" borderId="0" xfId="50" applyNumberFormat="1" applyFont="1" applyFill="1" applyBorder="1" applyAlignment="1">
      <alignment horizontal="right" vertical="center" wrapText="1" readingOrder="1"/>
      <protection/>
    </xf>
    <xf numFmtId="0" fontId="7" fillId="21" borderId="0" xfId="50" applyNumberFormat="1" applyFont="1" applyFill="1" applyBorder="1" applyAlignment="1">
      <alignment horizontal="left" vertical="center" wrapText="1" readingOrder="1"/>
      <protection/>
    </xf>
    <xf numFmtId="166" fontId="7" fillId="21" borderId="0" xfId="50" applyNumberFormat="1" applyFont="1" applyFill="1" applyBorder="1" applyAlignment="1">
      <alignment horizontal="right" vertical="center" wrapText="1" readingOrder="1"/>
      <protection/>
    </xf>
    <xf numFmtId="166" fontId="2" fillId="21" borderId="0" xfId="50" applyNumberFormat="1" applyFont="1" applyFill="1" applyBorder="1" applyAlignment="1">
      <alignment horizontal="right" vertical="center" wrapText="1" readingOrder="1"/>
      <protection/>
    </xf>
    <xf numFmtId="0" fontId="2" fillId="21" borderId="0" xfId="50" applyNumberFormat="1" applyFont="1" applyFill="1" applyBorder="1" applyAlignment="1">
      <alignment horizontal="left" vertical="center" wrapText="1" readingOrder="1"/>
      <protection/>
    </xf>
    <xf numFmtId="0" fontId="25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27" fillId="0" borderId="11" xfId="50" applyNumberFormat="1" applyFont="1" applyFill="1" applyBorder="1" applyAlignment="1">
      <alignment vertical="center" wrapText="1" readingOrder="1"/>
      <protection/>
    </xf>
    <xf numFmtId="0" fontId="27" fillId="0" borderId="11" xfId="50" applyNumberFormat="1" applyFont="1" applyFill="1" applyBorder="1" applyAlignment="1">
      <alignment horizontal="right" vertical="center" wrapText="1" readingOrder="1"/>
      <protection/>
    </xf>
    <xf numFmtId="0" fontId="27" fillId="0" borderId="12" xfId="50" applyNumberFormat="1" applyFont="1" applyFill="1" applyBorder="1" applyAlignment="1">
      <alignment horizontal="right" vertical="center" wrapText="1" readingOrder="1"/>
      <protection/>
    </xf>
    <xf numFmtId="0" fontId="27" fillId="0" borderId="0" xfId="50" applyNumberFormat="1" applyFont="1" applyFill="1" applyBorder="1" applyAlignment="1">
      <alignment horizontal="right" vertical="center" wrapText="1" readingOrder="1"/>
      <protection/>
    </xf>
    <xf numFmtId="0" fontId="28" fillId="0" borderId="13" xfId="50" applyNumberFormat="1" applyFont="1" applyFill="1" applyBorder="1" applyAlignment="1">
      <alignment horizontal="right" vertical="center" wrapText="1" readingOrder="1"/>
      <protection/>
    </xf>
    <xf numFmtId="0" fontId="29" fillId="15" borderId="11" xfId="50" applyNumberFormat="1" applyFont="1" applyFill="1" applyBorder="1" applyAlignment="1">
      <alignment horizontal="left" vertical="center" wrapText="1" readingOrder="1"/>
      <protection/>
    </xf>
    <xf numFmtId="0" fontId="29" fillId="15" borderId="11" xfId="50" applyNumberFormat="1" applyFont="1" applyFill="1" applyBorder="1" applyAlignment="1">
      <alignment vertical="center" wrapText="1" readingOrder="1"/>
      <protection/>
    </xf>
    <xf numFmtId="166" fontId="29" fillId="15" borderId="11" xfId="50" applyNumberFormat="1" applyFont="1" applyFill="1" applyBorder="1" applyAlignment="1">
      <alignment horizontal="right" vertical="center" wrapText="1" readingOrder="1"/>
      <protection/>
    </xf>
    <xf numFmtId="167" fontId="26" fillId="0" borderId="11" xfId="0" applyNumberFormat="1" applyFont="1" applyFill="1" applyBorder="1" applyAlignment="1">
      <alignment/>
    </xf>
    <xf numFmtId="166" fontId="26" fillId="0" borderId="11" xfId="0" applyNumberFormat="1" applyFont="1" applyFill="1" applyBorder="1" applyAlignment="1">
      <alignment/>
    </xf>
    <xf numFmtId="166" fontId="29" fillId="15" borderId="12" xfId="50" applyNumberFormat="1" applyFont="1" applyFill="1" applyBorder="1" applyAlignment="1">
      <alignment horizontal="right" vertical="center" wrapText="1" readingOrder="1"/>
      <protection/>
    </xf>
    <xf numFmtId="166" fontId="30" fillId="0" borderId="0" xfId="50" applyNumberFormat="1" applyFont="1" applyFill="1" applyBorder="1" applyAlignment="1">
      <alignment horizontal="right" vertical="center" wrapText="1" readingOrder="1"/>
      <protection/>
    </xf>
    <xf numFmtId="166" fontId="29" fillId="15" borderId="13" xfId="50" applyNumberFormat="1" applyFont="1" applyFill="1" applyBorder="1" applyAlignment="1">
      <alignment horizontal="right" vertical="center" wrapText="1" readingOrder="1"/>
      <protection/>
    </xf>
    <xf numFmtId="0" fontId="29" fillId="16" borderId="11" xfId="50" applyNumberFormat="1" applyFont="1" applyFill="1" applyBorder="1" applyAlignment="1">
      <alignment horizontal="left" vertical="center" wrapText="1" readingOrder="1"/>
      <protection/>
    </xf>
    <xf numFmtId="0" fontId="29" fillId="16" borderId="11" xfId="50" applyNumberFormat="1" applyFont="1" applyFill="1" applyBorder="1" applyAlignment="1">
      <alignment vertical="center" wrapText="1" readingOrder="1"/>
      <protection/>
    </xf>
    <xf numFmtId="166" fontId="29" fillId="16" borderId="11" xfId="50" applyNumberFormat="1" applyFont="1" applyFill="1" applyBorder="1" applyAlignment="1">
      <alignment horizontal="right" vertical="center" wrapText="1" readingOrder="1"/>
      <protection/>
    </xf>
    <xf numFmtId="166" fontId="29" fillId="16" borderId="12" xfId="50" applyNumberFormat="1" applyFont="1" applyFill="1" applyBorder="1" applyAlignment="1">
      <alignment horizontal="right" vertical="center" wrapText="1" readingOrder="1"/>
      <protection/>
    </xf>
    <xf numFmtId="166" fontId="29" fillId="16" borderId="13" xfId="50" applyNumberFormat="1" applyFont="1" applyFill="1" applyBorder="1" applyAlignment="1">
      <alignment horizontal="right" vertical="center" wrapText="1" readingOrder="1"/>
      <protection/>
    </xf>
    <xf numFmtId="0" fontId="29" fillId="17" borderId="11" xfId="50" applyNumberFormat="1" applyFont="1" applyFill="1" applyBorder="1" applyAlignment="1">
      <alignment horizontal="left" vertical="center" wrapText="1" readingOrder="1"/>
      <protection/>
    </xf>
    <xf numFmtId="0" fontId="29" fillId="17" borderId="11" xfId="50" applyNumberFormat="1" applyFont="1" applyFill="1" applyBorder="1" applyAlignment="1">
      <alignment vertical="center" wrapText="1" readingOrder="1"/>
      <protection/>
    </xf>
    <xf numFmtId="166" fontId="29" fillId="17" borderId="11" xfId="50" applyNumberFormat="1" applyFont="1" applyFill="1" applyBorder="1" applyAlignment="1">
      <alignment horizontal="right" vertical="center" wrapText="1" readingOrder="1"/>
      <protection/>
    </xf>
    <xf numFmtId="166" fontId="29" fillId="17" borderId="12" xfId="50" applyNumberFormat="1" applyFont="1" applyFill="1" applyBorder="1" applyAlignment="1">
      <alignment horizontal="right" vertical="center" wrapText="1" readingOrder="1"/>
      <protection/>
    </xf>
    <xf numFmtId="166" fontId="29" fillId="17" borderId="13" xfId="50" applyNumberFormat="1" applyFont="1" applyFill="1" applyBorder="1" applyAlignment="1">
      <alignment horizontal="right" vertical="center" wrapText="1" readingOrder="1"/>
      <protection/>
    </xf>
    <xf numFmtId="0" fontId="29" fillId="22" borderId="11" xfId="50" applyNumberFormat="1" applyFont="1" applyFill="1" applyBorder="1" applyAlignment="1">
      <alignment horizontal="left" vertical="center" wrapText="1" readingOrder="1"/>
      <protection/>
    </xf>
    <xf numFmtId="0" fontId="29" fillId="22" borderId="11" xfId="50" applyNumberFormat="1" applyFont="1" applyFill="1" applyBorder="1" applyAlignment="1">
      <alignment vertical="center" wrapText="1" readingOrder="1"/>
      <protection/>
    </xf>
    <xf numFmtId="166" fontId="29" fillId="22" borderId="11" xfId="50" applyNumberFormat="1" applyFont="1" applyFill="1" applyBorder="1" applyAlignment="1">
      <alignment horizontal="right" vertical="center" wrapText="1" readingOrder="1"/>
      <protection/>
    </xf>
    <xf numFmtId="166" fontId="29" fillId="22" borderId="12" xfId="50" applyNumberFormat="1" applyFont="1" applyFill="1" applyBorder="1" applyAlignment="1">
      <alignment horizontal="right" vertical="center" wrapText="1" readingOrder="1"/>
      <protection/>
    </xf>
    <xf numFmtId="166" fontId="29" fillId="22" borderId="13" xfId="50" applyNumberFormat="1" applyFont="1" applyFill="1" applyBorder="1" applyAlignment="1">
      <alignment horizontal="right" vertical="center" wrapText="1" readingOrder="1"/>
      <protection/>
    </xf>
    <xf numFmtId="0" fontId="31" fillId="18" borderId="11" xfId="50" applyNumberFormat="1" applyFont="1" applyFill="1" applyBorder="1" applyAlignment="1">
      <alignment horizontal="left" vertical="center" wrapText="1" readingOrder="1"/>
      <protection/>
    </xf>
    <xf numFmtId="0" fontId="31" fillId="18" borderId="11" xfId="50" applyNumberFormat="1" applyFont="1" applyFill="1" applyBorder="1" applyAlignment="1">
      <alignment vertical="center" wrapText="1" readingOrder="1"/>
      <protection/>
    </xf>
    <xf numFmtId="166" fontId="31" fillId="18" borderId="11" xfId="50" applyNumberFormat="1" applyFont="1" applyFill="1" applyBorder="1" applyAlignment="1">
      <alignment horizontal="right" vertical="center" wrapText="1" readingOrder="1"/>
      <protection/>
    </xf>
    <xf numFmtId="166" fontId="31" fillId="18" borderId="12" xfId="50" applyNumberFormat="1" applyFont="1" applyFill="1" applyBorder="1" applyAlignment="1">
      <alignment horizontal="right" vertical="center" wrapText="1" readingOrder="1"/>
      <protection/>
    </xf>
    <xf numFmtId="166" fontId="30" fillId="18" borderId="13" xfId="50" applyNumberFormat="1" applyFont="1" applyFill="1" applyBorder="1" applyAlignment="1">
      <alignment horizontal="right" vertical="center" wrapText="1" readingOrder="1"/>
      <protection/>
    </xf>
    <xf numFmtId="0" fontId="31" fillId="19" borderId="11" xfId="50" applyNumberFormat="1" applyFont="1" applyFill="1" applyBorder="1" applyAlignment="1">
      <alignment horizontal="left" vertical="center" wrapText="1" readingOrder="1"/>
      <protection/>
    </xf>
    <xf numFmtId="0" fontId="31" fillId="19" borderId="11" xfId="50" applyNumberFormat="1" applyFont="1" applyFill="1" applyBorder="1" applyAlignment="1">
      <alignment vertical="center" wrapText="1" readingOrder="1"/>
      <protection/>
    </xf>
    <xf numFmtId="166" fontId="31" fillId="19" borderId="11" xfId="50" applyNumberFormat="1" applyFont="1" applyFill="1" applyBorder="1" applyAlignment="1">
      <alignment horizontal="right" vertical="center" wrapText="1" readingOrder="1"/>
      <protection/>
    </xf>
    <xf numFmtId="166" fontId="31" fillId="19" borderId="12" xfId="50" applyNumberFormat="1" applyFont="1" applyFill="1" applyBorder="1" applyAlignment="1">
      <alignment horizontal="right" vertical="center" wrapText="1" readingOrder="1"/>
      <protection/>
    </xf>
    <xf numFmtId="166" fontId="30" fillId="19" borderId="13" xfId="50" applyNumberFormat="1" applyFont="1" applyFill="1" applyBorder="1" applyAlignment="1">
      <alignment horizontal="right" vertical="center" wrapText="1" readingOrder="1"/>
      <protection/>
    </xf>
    <xf numFmtId="0" fontId="31" fillId="20" borderId="11" xfId="50" applyNumberFormat="1" applyFont="1" applyFill="1" applyBorder="1" applyAlignment="1">
      <alignment horizontal="left" vertical="center" wrapText="1" readingOrder="1"/>
      <protection/>
    </xf>
    <xf numFmtId="0" fontId="31" fillId="20" borderId="11" xfId="50" applyNumberFormat="1" applyFont="1" applyFill="1" applyBorder="1" applyAlignment="1">
      <alignment vertical="center" wrapText="1" readingOrder="1"/>
      <protection/>
    </xf>
    <xf numFmtId="166" fontId="31" fillId="20" borderId="11" xfId="50" applyNumberFormat="1" applyFont="1" applyFill="1" applyBorder="1" applyAlignment="1">
      <alignment horizontal="right" vertical="center" wrapText="1" readingOrder="1"/>
      <protection/>
    </xf>
    <xf numFmtId="166" fontId="31" fillId="20" borderId="12" xfId="50" applyNumberFormat="1" applyFont="1" applyFill="1" applyBorder="1" applyAlignment="1">
      <alignment horizontal="right" vertical="center" wrapText="1" readingOrder="1"/>
      <protection/>
    </xf>
    <xf numFmtId="166" fontId="30" fillId="20" borderId="13" xfId="50" applyNumberFormat="1" applyFont="1" applyFill="1" applyBorder="1" applyAlignment="1">
      <alignment horizontal="right" vertical="center" wrapText="1" readingOrder="1"/>
      <protection/>
    </xf>
    <xf numFmtId="0" fontId="31" fillId="21" borderId="11" xfId="50" applyNumberFormat="1" applyFont="1" applyFill="1" applyBorder="1" applyAlignment="1">
      <alignment horizontal="left" vertical="center" wrapText="1" readingOrder="1"/>
      <protection/>
    </xf>
    <xf numFmtId="0" fontId="31" fillId="21" borderId="11" xfId="50" applyNumberFormat="1" applyFont="1" applyFill="1" applyBorder="1" applyAlignment="1">
      <alignment vertical="center" wrapText="1" readingOrder="1"/>
      <protection/>
    </xf>
    <xf numFmtId="166" fontId="31" fillId="21" borderId="11" xfId="50" applyNumberFormat="1" applyFont="1" applyFill="1" applyBorder="1" applyAlignment="1">
      <alignment horizontal="right" vertical="center" wrapText="1" readingOrder="1"/>
      <protection/>
    </xf>
    <xf numFmtId="166" fontId="31" fillId="21" borderId="12" xfId="50" applyNumberFormat="1" applyFont="1" applyFill="1" applyBorder="1" applyAlignment="1">
      <alignment horizontal="right" vertical="center" wrapText="1" readingOrder="1"/>
      <protection/>
    </xf>
    <xf numFmtId="166" fontId="30" fillId="21" borderId="13" xfId="50" applyNumberFormat="1" applyFont="1" applyFill="1" applyBorder="1" applyAlignment="1">
      <alignment horizontal="right" vertical="center" wrapText="1" readingOrder="1"/>
      <protection/>
    </xf>
    <xf numFmtId="0" fontId="27" fillId="21" borderId="11" xfId="50" applyNumberFormat="1" applyFont="1" applyFill="1" applyBorder="1" applyAlignment="1">
      <alignment horizontal="left" vertical="center" wrapText="1" readingOrder="1"/>
      <protection/>
    </xf>
    <xf numFmtId="0" fontId="27" fillId="21" borderId="11" xfId="50" applyNumberFormat="1" applyFont="1" applyFill="1" applyBorder="1" applyAlignment="1">
      <alignment vertical="center" wrapText="1" readingOrder="1"/>
      <protection/>
    </xf>
    <xf numFmtId="166" fontId="27" fillId="21" borderId="11" xfId="50" applyNumberFormat="1" applyFont="1" applyFill="1" applyBorder="1" applyAlignment="1">
      <alignment horizontal="right" vertical="center" wrapText="1" readingOrder="1"/>
      <protection/>
    </xf>
    <xf numFmtId="166" fontId="27" fillId="21" borderId="12" xfId="50" applyNumberFormat="1" applyFont="1" applyFill="1" applyBorder="1" applyAlignment="1">
      <alignment horizontal="right" vertical="center" wrapText="1" readingOrder="1"/>
      <protection/>
    </xf>
    <xf numFmtId="166" fontId="28" fillId="21" borderId="13" xfId="50" applyNumberFormat="1" applyFont="1" applyFill="1" applyBorder="1" applyAlignment="1">
      <alignment horizontal="right" vertical="center" wrapText="1" readingOrder="1"/>
      <protection/>
    </xf>
    <xf numFmtId="0" fontId="31" fillId="23" borderId="11" xfId="50" applyNumberFormat="1" applyFont="1" applyFill="1" applyBorder="1" applyAlignment="1">
      <alignment horizontal="left" vertical="center" wrapText="1" readingOrder="1"/>
      <protection/>
    </xf>
    <xf numFmtId="0" fontId="31" fillId="23" borderId="11" xfId="50" applyNumberFormat="1" applyFont="1" applyFill="1" applyBorder="1" applyAlignment="1">
      <alignment vertical="center" wrapText="1" readingOrder="1"/>
      <protection/>
    </xf>
    <xf numFmtId="166" fontId="31" fillId="23" borderId="11" xfId="50" applyNumberFormat="1" applyFont="1" applyFill="1" applyBorder="1" applyAlignment="1">
      <alignment horizontal="right" vertical="center" wrapText="1" readingOrder="1"/>
      <protection/>
    </xf>
    <xf numFmtId="166" fontId="31" fillId="23" borderId="12" xfId="50" applyNumberFormat="1" applyFont="1" applyFill="1" applyBorder="1" applyAlignment="1">
      <alignment horizontal="right" vertical="center" wrapText="1" readingOrder="1"/>
      <protection/>
    </xf>
    <xf numFmtId="166" fontId="30" fillId="23" borderId="13" xfId="50" applyNumberFormat="1" applyFont="1" applyFill="1" applyBorder="1" applyAlignment="1">
      <alignment horizontal="right" vertical="center" wrapText="1" readingOrder="1"/>
      <protection/>
    </xf>
    <xf numFmtId="0" fontId="31" fillId="24" borderId="11" xfId="50" applyNumberFormat="1" applyFont="1" applyFill="1" applyBorder="1" applyAlignment="1">
      <alignment horizontal="left" vertical="center" wrapText="1" readingOrder="1"/>
      <protection/>
    </xf>
    <xf numFmtId="0" fontId="31" fillId="24" borderId="11" xfId="50" applyNumberFormat="1" applyFont="1" applyFill="1" applyBorder="1" applyAlignment="1">
      <alignment vertical="center" wrapText="1" readingOrder="1"/>
      <protection/>
    </xf>
    <xf numFmtId="166" fontId="31" fillId="24" borderId="11" xfId="50" applyNumberFormat="1" applyFont="1" applyFill="1" applyBorder="1" applyAlignment="1">
      <alignment horizontal="right" vertical="center" wrapText="1" readingOrder="1"/>
      <protection/>
    </xf>
    <xf numFmtId="166" fontId="31" fillId="24" borderId="12" xfId="50" applyNumberFormat="1" applyFont="1" applyFill="1" applyBorder="1" applyAlignment="1">
      <alignment horizontal="right" vertical="center" wrapText="1" readingOrder="1"/>
      <protection/>
    </xf>
    <xf numFmtId="166" fontId="30" fillId="24" borderId="13" xfId="50" applyNumberFormat="1" applyFont="1" applyFill="1" applyBorder="1" applyAlignment="1">
      <alignment horizontal="right" vertical="center" wrapText="1" readingOrder="1"/>
      <protection/>
    </xf>
    <xf numFmtId="0" fontId="31" fillId="25" borderId="11" xfId="50" applyNumberFormat="1" applyFont="1" applyFill="1" applyBorder="1" applyAlignment="1">
      <alignment horizontal="left" vertical="center" wrapText="1" readingOrder="1"/>
      <protection/>
    </xf>
    <xf numFmtId="0" fontId="31" fillId="25" borderId="11" xfId="50" applyNumberFormat="1" applyFont="1" applyFill="1" applyBorder="1" applyAlignment="1">
      <alignment vertical="center" wrapText="1" readingOrder="1"/>
      <protection/>
    </xf>
    <xf numFmtId="166" fontId="31" fillId="25" borderId="11" xfId="50" applyNumberFormat="1" applyFont="1" applyFill="1" applyBorder="1" applyAlignment="1">
      <alignment horizontal="right" vertical="center" wrapText="1" readingOrder="1"/>
      <protection/>
    </xf>
    <xf numFmtId="166" fontId="31" fillId="25" borderId="12" xfId="50" applyNumberFormat="1" applyFont="1" applyFill="1" applyBorder="1" applyAlignment="1">
      <alignment horizontal="right" vertical="center" wrapText="1" readingOrder="1"/>
      <protection/>
    </xf>
    <xf numFmtId="166" fontId="30" fillId="25" borderId="13" xfId="50" applyNumberFormat="1" applyFont="1" applyFill="1" applyBorder="1" applyAlignment="1">
      <alignment horizontal="right" vertical="center" wrapText="1" readingOrder="1"/>
      <protection/>
    </xf>
    <xf numFmtId="0" fontId="29" fillId="16" borderId="0" xfId="50" applyNumberFormat="1" applyFont="1" applyFill="1" applyBorder="1" applyAlignment="1">
      <alignment horizontal="left" vertical="center" wrapText="1" readingOrder="1"/>
      <protection/>
    </xf>
    <xf numFmtId="0" fontId="29" fillId="16" borderId="0" xfId="50" applyNumberFormat="1" applyFont="1" applyFill="1" applyBorder="1" applyAlignment="1">
      <alignment vertical="center" wrapText="1" readingOrder="1"/>
      <protection/>
    </xf>
    <xf numFmtId="166" fontId="29" fillId="16" borderId="0" xfId="50" applyNumberFormat="1" applyFont="1" applyFill="1" applyBorder="1" applyAlignment="1">
      <alignment horizontal="right" vertical="center" wrapText="1" readingOrder="1"/>
      <protection/>
    </xf>
    <xf numFmtId="0" fontId="29" fillId="17" borderId="0" xfId="50" applyNumberFormat="1" applyFont="1" applyFill="1" applyBorder="1" applyAlignment="1">
      <alignment horizontal="left" vertical="center" wrapText="1" readingOrder="1"/>
      <protection/>
    </xf>
    <xf numFmtId="0" fontId="29" fillId="17" borderId="0" xfId="50" applyNumberFormat="1" applyFont="1" applyFill="1" applyBorder="1" applyAlignment="1">
      <alignment vertical="center" wrapText="1" readingOrder="1"/>
      <protection/>
    </xf>
    <xf numFmtId="166" fontId="29" fillId="17" borderId="0" xfId="50" applyNumberFormat="1" applyFont="1" applyFill="1" applyBorder="1" applyAlignment="1">
      <alignment horizontal="right" vertical="center" wrapText="1" readingOrder="1"/>
      <protection/>
    </xf>
    <xf numFmtId="0" fontId="29" fillId="22" borderId="0" xfId="50" applyNumberFormat="1" applyFont="1" applyFill="1" applyBorder="1" applyAlignment="1">
      <alignment horizontal="left" vertical="center" wrapText="1" readingOrder="1"/>
      <protection/>
    </xf>
    <xf numFmtId="0" fontId="29" fillId="22" borderId="0" xfId="50" applyNumberFormat="1" applyFont="1" applyFill="1" applyBorder="1" applyAlignment="1">
      <alignment vertical="center" wrapText="1" readingOrder="1"/>
      <protection/>
    </xf>
    <xf numFmtId="166" fontId="29" fillId="22" borderId="0" xfId="50" applyNumberFormat="1" applyFont="1" applyFill="1" applyBorder="1" applyAlignment="1">
      <alignment horizontal="right" vertical="center" wrapText="1" readingOrder="1"/>
      <protection/>
    </xf>
    <xf numFmtId="0" fontId="31" fillId="23" borderId="0" xfId="50" applyNumberFormat="1" applyFont="1" applyFill="1" applyBorder="1" applyAlignment="1">
      <alignment horizontal="left" vertical="center" wrapText="1" readingOrder="1"/>
      <protection/>
    </xf>
    <xf numFmtId="0" fontId="31" fillId="23" borderId="0" xfId="50" applyNumberFormat="1" applyFont="1" applyFill="1" applyBorder="1" applyAlignment="1">
      <alignment vertical="center" wrapText="1" readingOrder="1"/>
      <protection/>
    </xf>
    <xf numFmtId="166" fontId="31" fillId="23" borderId="0" xfId="50" applyNumberFormat="1" applyFont="1" applyFill="1" applyBorder="1" applyAlignment="1">
      <alignment horizontal="right" vertical="center" wrapText="1" readingOrder="1"/>
      <protection/>
    </xf>
    <xf numFmtId="166" fontId="30" fillId="23" borderId="0" xfId="50" applyNumberFormat="1" applyFont="1" applyFill="1" applyBorder="1" applyAlignment="1">
      <alignment horizontal="right" vertical="center" wrapText="1" readingOrder="1"/>
      <protection/>
    </xf>
    <xf numFmtId="0" fontId="31" fillId="24" borderId="0" xfId="50" applyNumberFormat="1" applyFont="1" applyFill="1" applyBorder="1" applyAlignment="1">
      <alignment horizontal="left" vertical="center" wrapText="1" readingOrder="1"/>
      <protection/>
    </xf>
    <xf numFmtId="0" fontId="31" fillId="24" borderId="0" xfId="50" applyNumberFormat="1" applyFont="1" applyFill="1" applyBorder="1" applyAlignment="1">
      <alignment vertical="center" wrapText="1" readingOrder="1"/>
      <protection/>
    </xf>
    <xf numFmtId="166" fontId="31" fillId="24" borderId="0" xfId="50" applyNumberFormat="1" applyFont="1" applyFill="1" applyBorder="1" applyAlignment="1">
      <alignment horizontal="right" vertical="center" wrapText="1" readingOrder="1"/>
      <protection/>
    </xf>
    <xf numFmtId="166" fontId="30" fillId="24" borderId="0" xfId="50" applyNumberFormat="1" applyFont="1" applyFill="1" applyBorder="1" applyAlignment="1">
      <alignment horizontal="right" vertical="center" wrapText="1" readingOrder="1"/>
      <protection/>
    </xf>
    <xf numFmtId="0" fontId="31" fillId="25" borderId="0" xfId="50" applyNumberFormat="1" applyFont="1" applyFill="1" applyBorder="1" applyAlignment="1">
      <alignment horizontal="left" vertical="center" wrapText="1" readingOrder="1"/>
      <protection/>
    </xf>
    <xf numFmtId="0" fontId="31" fillId="25" borderId="0" xfId="50" applyNumberFormat="1" applyFont="1" applyFill="1" applyBorder="1" applyAlignment="1">
      <alignment vertical="center" wrapText="1" readingOrder="1"/>
      <protection/>
    </xf>
    <xf numFmtId="166" fontId="31" fillId="25" borderId="0" xfId="50" applyNumberFormat="1" applyFont="1" applyFill="1" applyBorder="1" applyAlignment="1">
      <alignment horizontal="right" vertical="center" wrapText="1" readingOrder="1"/>
      <protection/>
    </xf>
    <xf numFmtId="166" fontId="30" fillId="25" borderId="0" xfId="50" applyNumberFormat="1" applyFont="1" applyFill="1" applyBorder="1" applyAlignment="1">
      <alignment horizontal="right" vertical="center" wrapText="1" readingOrder="1"/>
      <protection/>
    </xf>
    <xf numFmtId="0" fontId="31" fillId="18" borderId="0" xfId="50" applyNumberFormat="1" applyFont="1" applyFill="1" applyBorder="1" applyAlignment="1">
      <alignment horizontal="left" vertical="center" wrapText="1" readingOrder="1"/>
      <protection/>
    </xf>
    <xf numFmtId="0" fontId="31" fillId="18" borderId="0" xfId="50" applyNumberFormat="1" applyFont="1" applyFill="1" applyBorder="1" applyAlignment="1">
      <alignment vertical="center" wrapText="1" readingOrder="1"/>
      <protection/>
    </xf>
    <xf numFmtId="166" fontId="31" fillId="18" borderId="0" xfId="50" applyNumberFormat="1" applyFont="1" applyFill="1" applyBorder="1" applyAlignment="1">
      <alignment horizontal="right" vertical="center" wrapText="1" readingOrder="1"/>
      <protection/>
    </xf>
    <xf numFmtId="166" fontId="30" fillId="18" borderId="0" xfId="50" applyNumberFormat="1" applyFont="1" applyFill="1" applyBorder="1" applyAlignment="1">
      <alignment horizontal="right" vertical="center" wrapText="1" readingOrder="1"/>
      <protection/>
    </xf>
    <xf numFmtId="0" fontId="31" fillId="19" borderId="0" xfId="50" applyNumberFormat="1" applyFont="1" applyFill="1" applyBorder="1" applyAlignment="1">
      <alignment horizontal="left" vertical="center" wrapText="1" readingOrder="1"/>
      <protection/>
    </xf>
    <xf numFmtId="0" fontId="31" fillId="19" borderId="0" xfId="50" applyNumberFormat="1" applyFont="1" applyFill="1" applyBorder="1" applyAlignment="1">
      <alignment vertical="center" wrapText="1" readingOrder="1"/>
      <protection/>
    </xf>
    <xf numFmtId="166" fontId="31" fillId="19" borderId="0" xfId="50" applyNumberFormat="1" applyFont="1" applyFill="1" applyBorder="1" applyAlignment="1">
      <alignment horizontal="right" vertical="center" wrapText="1" readingOrder="1"/>
      <protection/>
    </xf>
    <xf numFmtId="166" fontId="30" fillId="19" borderId="0" xfId="50" applyNumberFormat="1" applyFont="1" applyFill="1" applyBorder="1" applyAlignment="1">
      <alignment horizontal="right" vertical="center" wrapText="1" readingOrder="1"/>
      <protection/>
    </xf>
    <xf numFmtId="0" fontId="31" fillId="20" borderId="0" xfId="50" applyNumberFormat="1" applyFont="1" applyFill="1" applyBorder="1" applyAlignment="1">
      <alignment horizontal="left" vertical="center" wrapText="1" readingOrder="1"/>
      <protection/>
    </xf>
    <xf numFmtId="0" fontId="31" fillId="20" borderId="0" xfId="50" applyNumberFormat="1" applyFont="1" applyFill="1" applyBorder="1" applyAlignment="1">
      <alignment vertical="center" wrapText="1" readingOrder="1"/>
      <protection/>
    </xf>
    <xf numFmtId="166" fontId="31" fillId="20" borderId="0" xfId="50" applyNumberFormat="1" applyFont="1" applyFill="1" applyBorder="1" applyAlignment="1">
      <alignment horizontal="right" vertical="center" wrapText="1" readingOrder="1"/>
      <protection/>
    </xf>
    <xf numFmtId="166" fontId="30" fillId="20" borderId="0" xfId="50" applyNumberFormat="1" applyFont="1" applyFill="1" applyBorder="1" applyAlignment="1">
      <alignment horizontal="right" vertical="center" wrapText="1" readingOrder="1"/>
      <protection/>
    </xf>
    <xf numFmtId="0" fontId="31" fillId="21" borderId="0" xfId="50" applyNumberFormat="1" applyFont="1" applyFill="1" applyBorder="1" applyAlignment="1">
      <alignment horizontal="left" vertical="center" wrapText="1" readingOrder="1"/>
      <protection/>
    </xf>
    <xf numFmtId="0" fontId="31" fillId="21" borderId="0" xfId="50" applyNumberFormat="1" applyFont="1" applyFill="1" applyBorder="1" applyAlignment="1">
      <alignment vertical="center" wrapText="1" readingOrder="1"/>
      <protection/>
    </xf>
    <xf numFmtId="166" fontId="31" fillId="21" borderId="0" xfId="50" applyNumberFormat="1" applyFont="1" applyFill="1" applyBorder="1" applyAlignment="1">
      <alignment horizontal="right" vertical="center" wrapText="1" readingOrder="1"/>
      <protection/>
    </xf>
    <xf numFmtId="166" fontId="30" fillId="21" borderId="0" xfId="50" applyNumberFormat="1" applyFont="1" applyFill="1" applyBorder="1" applyAlignment="1">
      <alignment horizontal="right" vertical="center" wrapText="1" readingOrder="1"/>
      <protection/>
    </xf>
    <xf numFmtId="0" fontId="27" fillId="21" borderId="0" xfId="50" applyNumberFormat="1" applyFont="1" applyFill="1" applyBorder="1" applyAlignment="1">
      <alignment horizontal="left" vertical="center" wrapText="1" readingOrder="1"/>
      <protection/>
    </xf>
    <xf numFmtId="0" fontId="27" fillId="21" borderId="0" xfId="50" applyNumberFormat="1" applyFont="1" applyFill="1" applyBorder="1" applyAlignment="1">
      <alignment vertical="center" wrapText="1" readingOrder="1"/>
      <protection/>
    </xf>
    <xf numFmtId="166" fontId="27" fillId="21" borderId="0" xfId="50" applyNumberFormat="1" applyFont="1" applyFill="1" applyBorder="1" applyAlignment="1">
      <alignment horizontal="right" vertical="center" wrapText="1" readingOrder="1"/>
      <protection/>
    </xf>
    <xf numFmtId="166" fontId="28" fillId="21" borderId="0" xfId="50" applyNumberFormat="1" applyFont="1" applyFill="1" applyBorder="1" applyAlignment="1">
      <alignment horizontal="right" vertical="center" wrapText="1" readingOrder="1"/>
      <protection/>
    </xf>
    <xf numFmtId="0" fontId="1" fillId="0" borderId="10" xfId="50" applyNumberFormat="1" applyFont="1" applyFill="1" applyBorder="1" applyAlignment="1">
      <alignment vertical="top" wrapText="1"/>
      <protection/>
    </xf>
    <xf numFmtId="166" fontId="6" fillId="16" borderId="0" xfId="50" applyNumberFormat="1" applyFont="1" applyFill="1" applyBorder="1" applyAlignment="1">
      <alignment horizontal="right" vertical="center" wrapText="1" readingOrder="1"/>
      <protection/>
    </xf>
    <xf numFmtId="166" fontId="6" fillId="15" borderId="0" xfId="50" applyNumberFormat="1" applyFont="1" applyFill="1" applyBorder="1" applyAlignment="1">
      <alignment horizontal="right" vertical="center" wrapText="1" readingOrder="1"/>
      <protection/>
    </xf>
    <xf numFmtId="166" fontId="2" fillId="18" borderId="0" xfId="50" applyNumberFormat="1" applyFont="1" applyFill="1" applyBorder="1" applyAlignment="1">
      <alignment horizontal="right" vertical="center" wrapText="1" readingOrder="1"/>
      <protection/>
    </xf>
    <xf numFmtId="166" fontId="6" fillId="17" borderId="0" xfId="50" applyNumberFormat="1" applyFont="1" applyFill="1" applyBorder="1" applyAlignment="1">
      <alignment horizontal="right" vertical="center" wrapText="1" readingOrder="1"/>
      <protection/>
    </xf>
    <xf numFmtId="166" fontId="2" fillId="20" borderId="0" xfId="50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Fill="1" applyBorder="1" applyAlignment="1">
      <alignment/>
    </xf>
    <xf numFmtId="0" fontId="2" fillId="0" borderId="10" xfId="50" applyNumberFormat="1" applyFont="1" applyFill="1" applyBorder="1" applyAlignment="1">
      <alignment vertical="center"/>
      <protection/>
    </xf>
    <xf numFmtId="0" fontId="5" fillId="15" borderId="0" xfId="50" applyNumberFormat="1" applyFont="1" applyFill="1" applyBorder="1" applyAlignment="1">
      <alignment vertical="center"/>
      <protection/>
    </xf>
    <xf numFmtId="0" fontId="5" fillId="16" borderId="0" xfId="50" applyNumberFormat="1" applyFont="1" applyFill="1" applyBorder="1" applyAlignment="1">
      <alignment vertical="center"/>
      <protection/>
    </xf>
    <xf numFmtId="0" fontId="5" fillId="17" borderId="0" xfId="50" applyNumberFormat="1" applyFont="1" applyFill="1" applyBorder="1" applyAlignment="1">
      <alignment vertical="center"/>
      <protection/>
    </xf>
    <xf numFmtId="0" fontId="7" fillId="18" borderId="0" xfId="50" applyNumberFormat="1" applyFont="1" applyFill="1" applyBorder="1" applyAlignment="1">
      <alignment vertical="center"/>
      <protection/>
    </xf>
    <xf numFmtId="166" fontId="2" fillId="19" borderId="0" xfId="50" applyNumberFormat="1" applyFont="1" applyFill="1" applyBorder="1" applyAlignment="1">
      <alignment horizontal="right" vertical="center" wrapText="1" readingOrder="1"/>
      <protection/>
    </xf>
    <xf numFmtId="0" fontId="7" fillId="19" borderId="0" xfId="50" applyNumberFormat="1" applyFont="1" applyFill="1" applyBorder="1" applyAlignment="1">
      <alignment vertical="center"/>
      <protection/>
    </xf>
    <xf numFmtId="0" fontId="7" fillId="20" borderId="0" xfId="50" applyNumberFormat="1" applyFont="1" applyFill="1" applyBorder="1" applyAlignment="1">
      <alignment vertical="center"/>
      <protection/>
    </xf>
    <xf numFmtId="0" fontId="7" fillId="21" borderId="0" xfId="50" applyNumberFormat="1" applyFont="1" applyFill="1" applyBorder="1" applyAlignment="1">
      <alignment vertical="center"/>
      <protection/>
    </xf>
    <xf numFmtId="0" fontId="2" fillId="21" borderId="0" xfId="50" applyNumberFormat="1" applyFont="1" applyFill="1" applyBorder="1" applyAlignment="1">
      <alignment vertical="center"/>
      <protection/>
    </xf>
    <xf numFmtId="0" fontId="2" fillId="0" borderId="0" xfId="50" applyNumberFormat="1" applyFont="1" applyFill="1" applyBorder="1" applyAlignment="1">
      <alignment vertical="top" readingOrder="1"/>
      <protection/>
    </xf>
    <xf numFmtId="0" fontId="1" fillId="0" borderId="0" xfId="0" applyFont="1" applyFill="1" applyBorder="1" applyAlignment="1">
      <alignment readingOrder="1"/>
    </xf>
    <xf numFmtId="164" fontId="2" fillId="0" borderId="0" xfId="50" applyNumberFormat="1" applyFont="1" applyFill="1" applyBorder="1" applyAlignment="1">
      <alignment horizontal="left" vertical="top" readingOrder="1"/>
      <protection/>
    </xf>
    <xf numFmtId="165" fontId="2" fillId="0" borderId="0" xfId="50" applyNumberFormat="1" applyFont="1" applyFill="1" applyBorder="1" applyAlignment="1">
      <alignment horizontal="left" vertical="top" readingOrder="1"/>
      <protection/>
    </xf>
    <xf numFmtId="0" fontId="3" fillId="0" borderId="0" xfId="50" applyNumberFormat="1" applyFont="1" applyFill="1" applyBorder="1" applyAlignment="1">
      <alignment horizontal="center" vertical="top" readingOrder="1"/>
      <protection/>
    </xf>
    <xf numFmtId="0" fontId="4" fillId="0" borderId="0" xfId="50" applyNumberFormat="1" applyFont="1" applyFill="1" applyBorder="1" applyAlignment="1">
      <alignment horizontal="center" vertical="top" readingOrder="1"/>
      <protection/>
    </xf>
    <xf numFmtId="0" fontId="4" fillId="26" borderId="0" xfId="0" applyFont="1" applyFill="1" applyAlignment="1">
      <alignment/>
    </xf>
    <xf numFmtId="4" fontId="4" fillId="26" borderId="0" xfId="0" applyNumberFormat="1" applyFont="1" applyFill="1" applyAlignment="1">
      <alignment/>
    </xf>
    <xf numFmtId="0" fontId="27" fillId="0" borderId="0" xfId="50" applyNumberFormat="1" applyFont="1" applyFill="1" applyBorder="1" applyAlignment="1">
      <alignment horizontal="left" vertical="center" wrapText="1" readingOrder="1"/>
      <protection/>
    </xf>
    <xf numFmtId="0" fontId="0" fillId="0" borderId="0" xfId="0" applyFill="1" applyAlignment="1">
      <alignment/>
    </xf>
    <xf numFmtId="166" fontId="27" fillId="0" borderId="0" xfId="50" applyNumberFormat="1" applyFont="1" applyFill="1" applyBorder="1" applyAlignment="1">
      <alignment horizontal="right" vertical="center" wrapText="1" readingOrder="1"/>
      <protection/>
    </xf>
    <xf numFmtId="166" fontId="28" fillId="0" borderId="0" xfId="50" applyNumberFormat="1" applyFont="1" applyFill="1" applyBorder="1" applyAlignment="1">
      <alignment horizontal="right" vertical="center" wrapText="1" readingOrder="1"/>
      <protection/>
    </xf>
    <xf numFmtId="0" fontId="31" fillId="0" borderId="0" xfId="50" applyNumberFormat="1" applyFont="1" applyFill="1" applyBorder="1" applyAlignment="1">
      <alignment horizontal="left" vertical="center" wrapText="1" readingOrder="1"/>
      <protection/>
    </xf>
    <xf numFmtId="0" fontId="31" fillId="0" borderId="0" xfId="50" applyNumberFormat="1" applyFont="1" applyFill="1" applyBorder="1" applyAlignment="1">
      <alignment vertical="center" wrapText="1" readingOrder="1"/>
      <protection/>
    </xf>
    <xf numFmtId="166" fontId="31" fillId="0" borderId="0" xfId="50" applyNumberFormat="1" applyFont="1" applyFill="1" applyBorder="1" applyAlignment="1">
      <alignment horizontal="right" vertical="center" wrapText="1" readingOrder="1"/>
      <protection/>
    </xf>
    <xf numFmtId="0" fontId="27" fillId="0" borderId="0" xfId="50" applyNumberFormat="1" applyFont="1" applyFill="1" applyBorder="1" applyAlignment="1">
      <alignment vertical="center" wrapText="1" readingOrder="1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000080"/>
      <rgbColor rgb="000000CE"/>
      <rgbColor rgb="00A3C9B9"/>
      <rgbColor rgb="00FEDE01"/>
      <rgbColor rgb="00FFEE75"/>
      <rgbColor rgb="003535FF"/>
      <rgbColor rgb="009CA9FE"/>
      <rgbColor rgb="00C1C1FF"/>
      <rgbColor rgb="00E1E1F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showGridLines="0" zoomScalePageLayoutView="0" workbookViewId="0" topLeftCell="A22">
      <selection activeCell="C47" sqref="C47"/>
    </sheetView>
  </sheetViews>
  <sheetFormatPr defaultColWidth="9.140625" defaultRowHeight="15"/>
  <cols>
    <col min="1" max="1" width="12.140625" style="0" customWidth="1"/>
    <col min="2" max="2" width="13.421875" style="0" customWidth="1"/>
    <col min="3" max="3" width="44.421875" style="143" customWidth="1"/>
    <col min="4" max="4" width="2.7109375" style="0" hidden="1" customWidth="1"/>
    <col min="5" max="5" width="13.421875" style="0" customWidth="1"/>
    <col min="6" max="6" width="12.421875" style="0" customWidth="1"/>
    <col min="7" max="7" width="4.00390625" style="0" customWidth="1"/>
    <col min="8" max="8" width="14.8515625" style="0" customWidth="1"/>
    <col min="9" max="9" width="0.2890625" style="0" customWidth="1"/>
    <col min="10" max="10" width="6.7109375" style="0" hidden="1" customWidth="1"/>
    <col min="11" max="11" width="14.57421875" style="0" customWidth="1"/>
    <col min="12" max="12" width="0.5625" style="0" customWidth="1"/>
    <col min="13" max="13" width="9.421875" style="0" customWidth="1"/>
    <col min="14" max="14" width="0" style="0" hidden="1" customWidth="1"/>
    <col min="15" max="15" width="1.28515625" style="0" customWidth="1"/>
    <col min="16" max="16" width="0" style="0" hidden="1" customWidth="1"/>
  </cols>
  <sheetData>
    <row r="1" spans="1:13" s="155" customFormat="1" ht="12.75" customHeight="1">
      <c r="A1" s="154"/>
      <c r="C1" s="154" t="s">
        <v>0</v>
      </c>
      <c r="J1" s="154" t="s">
        <v>1</v>
      </c>
      <c r="M1" s="156">
        <v>44446.4874921875</v>
      </c>
    </row>
    <row r="2" s="155" customFormat="1" ht="0.75" customHeight="1"/>
    <row r="3" spans="1:13" s="155" customFormat="1" ht="12.75" customHeight="1">
      <c r="A3" s="154"/>
      <c r="C3" s="154" t="s">
        <v>2</v>
      </c>
      <c r="J3" s="154" t="s">
        <v>3</v>
      </c>
      <c r="M3" s="157">
        <v>44446.4874921875</v>
      </c>
    </row>
    <row r="4" s="155" customFormat="1" ht="0.75" customHeight="1"/>
    <row r="5" spans="1:3" s="155" customFormat="1" ht="12.75" customHeight="1">
      <c r="A5" s="154"/>
      <c r="C5" s="154" t="s">
        <v>4</v>
      </c>
    </row>
    <row r="6" s="155" customFormat="1" ht="0.75" customHeight="1"/>
    <row r="7" spans="1:3" s="155" customFormat="1" ht="12.75" customHeight="1">
      <c r="A7" s="154"/>
      <c r="C7" s="154" t="s">
        <v>5</v>
      </c>
    </row>
    <row r="8" s="155" customFormat="1" ht="0.75" customHeight="1"/>
    <row r="9" spans="1:3" s="155" customFormat="1" ht="12.75" customHeight="1">
      <c r="A9" s="154"/>
      <c r="C9" s="154" t="s">
        <v>6</v>
      </c>
    </row>
    <row r="10" s="155" customFormat="1" ht="8.25" customHeight="1"/>
    <row r="11" spans="1:3" s="155" customFormat="1" ht="19.5" customHeight="1">
      <c r="A11" s="158"/>
      <c r="C11" s="158" t="s">
        <v>7</v>
      </c>
    </row>
    <row r="12" s="155" customFormat="1" ht="1.5" customHeight="1"/>
    <row r="13" spans="1:3" s="155" customFormat="1" ht="13.5" customHeight="1">
      <c r="A13" s="159"/>
      <c r="C13" s="159" t="s">
        <v>8</v>
      </c>
    </row>
    <row r="14" s="155" customFormat="1" ht="6.75" customHeight="1"/>
    <row r="15" spans="1:3" s="155" customFormat="1" ht="13.5" customHeight="1">
      <c r="A15" s="159"/>
      <c r="C15" s="159" t="s">
        <v>9</v>
      </c>
    </row>
    <row r="16" ht="14.25" customHeight="1"/>
    <row r="17" ht="6.75" customHeight="1"/>
    <row r="18" spans="1:13" ht="15">
      <c r="A18" s="1" t="s">
        <v>10</v>
      </c>
      <c r="B18" s="1" t="s">
        <v>11</v>
      </c>
      <c r="C18" s="144" t="s">
        <v>12</v>
      </c>
      <c r="D18" s="137"/>
      <c r="E18" s="2" t="s">
        <v>13</v>
      </c>
      <c r="F18" s="2" t="s">
        <v>14</v>
      </c>
      <c r="G18" s="137"/>
      <c r="H18" s="2" t="s">
        <v>15</v>
      </c>
      <c r="I18" s="2"/>
      <c r="J18" s="137"/>
      <c r="K18" s="2" t="s">
        <v>16</v>
      </c>
      <c r="L18" s="137"/>
      <c r="M18" s="137"/>
    </row>
    <row r="19" spans="1:11" ht="15">
      <c r="A19" s="3" t="s">
        <v>2</v>
      </c>
      <c r="B19" s="3" t="s">
        <v>2</v>
      </c>
      <c r="C19" s="145" t="s">
        <v>17</v>
      </c>
      <c r="E19" s="4">
        <v>2545400</v>
      </c>
      <c r="F19" s="4">
        <v>1658016.95</v>
      </c>
      <c r="H19" s="4">
        <v>124850</v>
      </c>
      <c r="I19" s="139"/>
      <c r="K19" s="4">
        <v>2761700</v>
      </c>
    </row>
    <row r="20" spans="1:11" ht="15">
      <c r="A20" s="5" t="s">
        <v>18</v>
      </c>
      <c r="B20" s="5" t="s">
        <v>19</v>
      </c>
      <c r="C20" s="146" t="s">
        <v>20</v>
      </c>
      <c r="E20" s="6">
        <v>2545400</v>
      </c>
      <c r="F20" s="6">
        <v>1658016.95</v>
      </c>
      <c r="H20" s="6">
        <v>124850</v>
      </c>
      <c r="I20" s="138"/>
      <c r="K20" s="6">
        <v>2761700</v>
      </c>
    </row>
    <row r="21" spans="1:11" ht="15">
      <c r="A21" s="7" t="s">
        <v>21</v>
      </c>
      <c r="B21" s="7" t="s">
        <v>22</v>
      </c>
      <c r="C21" s="147" t="s">
        <v>23</v>
      </c>
      <c r="E21" s="8">
        <v>2545400</v>
      </c>
      <c r="F21" s="8">
        <v>1658016.95</v>
      </c>
      <c r="H21" s="8">
        <v>124850</v>
      </c>
      <c r="I21" s="141"/>
      <c r="K21" s="8">
        <v>2761700</v>
      </c>
    </row>
    <row r="22" spans="1:11" ht="15">
      <c r="A22" s="9" t="s">
        <v>24</v>
      </c>
      <c r="B22" s="9" t="s">
        <v>25</v>
      </c>
      <c r="C22" s="148" t="s">
        <v>26</v>
      </c>
      <c r="E22" s="10">
        <v>2545400</v>
      </c>
      <c r="F22" s="10">
        <v>1658016.95</v>
      </c>
      <c r="H22" s="10">
        <v>124850</v>
      </c>
      <c r="I22" s="140"/>
      <c r="K22" s="10">
        <v>2761700</v>
      </c>
    </row>
    <row r="23" spans="1:11" ht="15">
      <c r="A23" s="11" t="s">
        <v>27</v>
      </c>
      <c r="B23" s="11" t="s">
        <v>28</v>
      </c>
      <c r="C23" s="150" t="s">
        <v>29</v>
      </c>
      <c r="E23" s="12">
        <v>3000</v>
      </c>
      <c r="F23" s="12">
        <v>0</v>
      </c>
      <c r="H23" s="12">
        <v>-2000</v>
      </c>
      <c r="I23" s="149"/>
      <c r="K23" s="12">
        <v>1000</v>
      </c>
    </row>
    <row r="24" spans="1:11" ht="15">
      <c r="A24" s="13" t="s">
        <v>27</v>
      </c>
      <c r="B24" s="13" t="s">
        <v>30</v>
      </c>
      <c r="C24" s="151" t="s">
        <v>31</v>
      </c>
      <c r="E24" s="14">
        <v>3000</v>
      </c>
      <c r="F24" s="14">
        <v>0</v>
      </c>
      <c r="H24" s="14">
        <v>-2000</v>
      </c>
      <c r="I24" s="142"/>
      <c r="K24" s="14">
        <v>1000</v>
      </c>
    </row>
    <row r="25" spans="1:11" ht="15">
      <c r="A25" s="15" t="s">
        <v>2</v>
      </c>
      <c r="B25" s="15" t="s">
        <v>32</v>
      </c>
      <c r="C25" s="152" t="s">
        <v>33</v>
      </c>
      <c r="E25" s="16">
        <v>3000</v>
      </c>
      <c r="F25" s="16">
        <v>0</v>
      </c>
      <c r="H25" s="16">
        <v>-2000</v>
      </c>
      <c r="I25" s="17"/>
      <c r="K25" s="16">
        <v>1000</v>
      </c>
    </row>
    <row r="26" spans="1:11" ht="15">
      <c r="A26" s="15" t="s">
        <v>2</v>
      </c>
      <c r="B26" s="15" t="s">
        <v>34</v>
      </c>
      <c r="C26" s="152" t="s">
        <v>35</v>
      </c>
      <c r="E26" s="16">
        <v>3000</v>
      </c>
      <c r="F26" s="16">
        <v>0</v>
      </c>
      <c r="H26" s="16">
        <v>-2000</v>
      </c>
      <c r="I26" s="17"/>
      <c r="K26" s="16">
        <v>1000</v>
      </c>
    </row>
    <row r="27" spans="1:11" ht="13.5" customHeight="1">
      <c r="A27" s="15" t="s">
        <v>2</v>
      </c>
      <c r="B27" s="15" t="s">
        <v>36</v>
      </c>
      <c r="C27" s="152" t="s">
        <v>37</v>
      </c>
      <c r="E27" s="16">
        <v>3000</v>
      </c>
      <c r="F27" s="16">
        <v>0</v>
      </c>
      <c r="H27" s="16">
        <v>-2000</v>
      </c>
      <c r="I27" s="17"/>
      <c r="K27" s="16">
        <v>1000</v>
      </c>
    </row>
    <row r="28" spans="1:11" ht="15" hidden="1">
      <c r="A28" s="15" t="s">
        <v>2</v>
      </c>
      <c r="B28" s="15" t="s">
        <v>38</v>
      </c>
      <c r="C28" s="152" t="s">
        <v>39</v>
      </c>
      <c r="E28" s="16">
        <v>3000</v>
      </c>
      <c r="F28" s="16">
        <v>0</v>
      </c>
      <c r="H28" s="16">
        <v>-2000</v>
      </c>
      <c r="I28" s="17"/>
      <c r="K28" s="16">
        <v>1000</v>
      </c>
    </row>
    <row r="29" spans="1:11" ht="15" hidden="1">
      <c r="A29" s="18" t="s">
        <v>40</v>
      </c>
      <c r="B29" s="18" t="s">
        <v>41</v>
      </c>
      <c r="C29" s="153" t="s">
        <v>39</v>
      </c>
      <c r="E29" s="17">
        <v>3000</v>
      </c>
      <c r="F29" s="17">
        <v>0</v>
      </c>
      <c r="H29" s="17">
        <v>-2000</v>
      </c>
      <c r="I29" s="17"/>
      <c r="K29" s="17">
        <v>1000</v>
      </c>
    </row>
    <row r="30" spans="1:11" ht="15">
      <c r="A30" s="11" t="s">
        <v>27</v>
      </c>
      <c r="B30" s="11" t="s">
        <v>42</v>
      </c>
      <c r="C30" s="150" t="s">
        <v>43</v>
      </c>
      <c r="E30" s="12">
        <v>2017000</v>
      </c>
      <c r="F30" s="12">
        <v>1432118.98</v>
      </c>
      <c r="H30" s="12">
        <v>180600</v>
      </c>
      <c r="I30" s="149"/>
      <c r="K30" s="12">
        <v>2269100</v>
      </c>
    </row>
    <row r="31" spans="1:11" ht="15">
      <c r="A31" s="13" t="s">
        <v>27</v>
      </c>
      <c r="B31" s="13" t="s">
        <v>44</v>
      </c>
      <c r="C31" s="151" t="s">
        <v>45</v>
      </c>
      <c r="E31" s="14">
        <v>2017000</v>
      </c>
      <c r="F31" s="14">
        <v>1432118.98</v>
      </c>
      <c r="H31" s="14">
        <v>180600</v>
      </c>
      <c r="I31" s="142"/>
      <c r="K31" s="14">
        <v>2269100</v>
      </c>
    </row>
    <row r="32" spans="1:11" ht="15">
      <c r="A32" s="15" t="s">
        <v>2</v>
      </c>
      <c r="B32" s="15" t="s">
        <v>32</v>
      </c>
      <c r="C32" s="152" t="s">
        <v>33</v>
      </c>
      <c r="E32" s="16">
        <v>2017000</v>
      </c>
      <c r="F32" s="16">
        <v>1432118.98</v>
      </c>
      <c r="H32" s="16">
        <v>180600</v>
      </c>
      <c r="I32" s="17"/>
      <c r="K32" s="16">
        <v>2269100</v>
      </c>
    </row>
    <row r="33" spans="1:11" ht="15">
      <c r="A33" s="15" t="s">
        <v>2</v>
      </c>
      <c r="B33" s="15" t="s">
        <v>46</v>
      </c>
      <c r="C33" s="152" t="s">
        <v>47</v>
      </c>
      <c r="E33" s="16">
        <v>2012000</v>
      </c>
      <c r="F33" s="16">
        <v>1423419.56</v>
      </c>
      <c r="H33" s="16">
        <v>175600</v>
      </c>
      <c r="I33" s="17"/>
      <c r="K33" s="16">
        <v>2259100</v>
      </c>
    </row>
    <row r="34" spans="1:11" ht="14.25" customHeight="1">
      <c r="A34" s="15" t="s">
        <v>2</v>
      </c>
      <c r="B34" s="15" t="s">
        <v>48</v>
      </c>
      <c r="C34" s="152" t="s">
        <v>49</v>
      </c>
      <c r="E34" s="16">
        <v>2012000</v>
      </c>
      <c r="F34" s="16">
        <v>1423419.56</v>
      </c>
      <c r="H34" s="16">
        <v>175600</v>
      </c>
      <c r="I34" s="17"/>
      <c r="K34" s="16">
        <v>2259100</v>
      </c>
    </row>
    <row r="35" spans="1:11" ht="15" hidden="1">
      <c r="A35" s="15" t="s">
        <v>2</v>
      </c>
      <c r="B35" s="15" t="s">
        <v>50</v>
      </c>
      <c r="C35" s="152" t="s">
        <v>51</v>
      </c>
      <c r="E35" s="16">
        <v>2012000</v>
      </c>
      <c r="F35" s="16">
        <v>1423419.56</v>
      </c>
      <c r="H35" s="16">
        <v>175600</v>
      </c>
      <c r="I35" s="17"/>
      <c r="K35" s="16">
        <v>2259100</v>
      </c>
    </row>
    <row r="36" spans="1:11" ht="15" hidden="1">
      <c r="A36" s="18" t="s">
        <v>52</v>
      </c>
      <c r="B36" s="18" t="s">
        <v>53</v>
      </c>
      <c r="C36" s="153" t="s">
        <v>54</v>
      </c>
      <c r="E36" s="17">
        <v>2000000</v>
      </c>
      <c r="F36" s="17">
        <v>1416500</v>
      </c>
      <c r="H36" s="17">
        <v>150000</v>
      </c>
      <c r="I36" s="17"/>
      <c r="K36" s="17">
        <v>2221500</v>
      </c>
    </row>
    <row r="37" spans="1:11" ht="15" hidden="1">
      <c r="A37" s="18" t="s">
        <v>55</v>
      </c>
      <c r="B37" s="18" t="s">
        <v>53</v>
      </c>
      <c r="C37" s="153" t="s">
        <v>56</v>
      </c>
      <c r="E37" s="17">
        <v>6000</v>
      </c>
      <c r="F37" s="17">
        <v>0</v>
      </c>
      <c r="H37" s="17">
        <v>0</v>
      </c>
      <c r="I37" s="17"/>
      <c r="K37" s="17">
        <v>6000</v>
      </c>
    </row>
    <row r="38" spans="1:11" ht="15" hidden="1">
      <c r="A38" s="18" t="s">
        <v>57</v>
      </c>
      <c r="B38" s="18" t="s">
        <v>58</v>
      </c>
      <c r="C38" s="153" t="s">
        <v>59</v>
      </c>
      <c r="E38" s="17">
        <v>6000</v>
      </c>
      <c r="F38" s="17">
        <v>6919.56</v>
      </c>
      <c r="H38" s="17">
        <v>25600</v>
      </c>
      <c r="I38" s="17"/>
      <c r="K38" s="17">
        <v>31600</v>
      </c>
    </row>
    <row r="39" spans="1:11" ht="15">
      <c r="A39" s="15" t="s">
        <v>2</v>
      </c>
      <c r="B39" s="15" t="s">
        <v>60</v>
      </c>
      <c r="C39" s="152" t="s">
        <v>61</v>
      </c>
      <c r="E39" s="16">
        <v>5000</v>
      </c>
      <c r="F39" s="16">
        <v>8699.42</v>
      </c>
      <c r="H39" s="16">
        <v>5000</v>
      </c>
      <c r="I39" s="17"/>
      <c r="K39" s="16">
        <v>10000</v>
      </c>
    </row>
    <row r="40" spans="1:11" ht="13.5" customHeight="1">
      <c r="A40" s="15" t="s">
        <v>2</v>
      </c>
      <c r="B40" s="15" t="s">
        <v>62</v>
      </c>
      <c r="C40" s="152" t="s">
        <v>63</v>
      </c>
      <c r="E40" s="16">
        <v>5000</v>
      </c>
      <c r="F40" s="16">
        <v>8699.42</v>
      </c>
      <c r="H40" s="16">
        <v>5000</v>
      </c>
      <c r="I40" s="17"/>
      <c r="K40" s="16">
        <v>10000</v>
      </c>
    </row>
    <row r="41" spans="1:11" ht="15" hidden="1">
      <c r="A41" s="15" t="s">
        <v>2</v>
      </c>
      <c r="B41" s="15" t="s">
        <v>64</v>
      </c>
      <c r="C41" s="152" t="s">
        <v>63</v>
      </c>
      <c r="E41" s="16">
        <v>5000</v>
      </c>
      <c r="F41" s="16">
        <v>8699.42</v>
      </c>
      <c r="H41" s="16">
        <v>5000</v>
      </c>
      <c r="I41" s="17"/>
      <c r="K41" s="16">
        <v>10000</v>
      </c>
    </row>
    <row r="42" spans="1:11" ht="15" hidden="1">
      <c r="A42" s="18" t="s">
        <v>65</v>
      </c>
      <c r="B42" s="18" t="s">
        <v>66</v>
      </c>
      <c r="C42" s="153" t="s">
        <v>63</v>
      </c>
      <c r="E42" s="17">
        <v>5000</v>
      </c>
      <c r="F42" s="17">
        <v>8699.42</v>
      </c>
      <c r="H42" s="17">
        <v>5000</v>
      </c>
      <c r="I42" s="17"/>
      <c r="K42" s="17">
        <v>10000</v>
      </c>
    </row>
    <row r="43" spans="1:11" ht="15">
      <c r="A43" s="11" t="s">
        <v>27</v>
      </c>
      <c r="B43" s="11" t="s">
        <v>67</v>
      </c>
      <c r="C43" s="150" t="s">
        <v>68</v>
      </c>
      <c r="E43" s="12">
        <v>523400</v>
      </c>
      <c r="F43" s="12">
        <v>225272.97</v>
      </c>
      <c r="H43" s="12">
        <v>-33800</v>
      </c>
      <c r="I43" s="149"/>
      <c r="K43" s="12">
        <v>489600</v>
      </c>
    </row>
    <row r="44" spans="1:11" ht="15">
      <c r="A44" s="13" t="s">
        <v>27</v>
      </c>
      <c r="B44" s="13" t="s">
        <v>69</v>
      </c>
      <c r="C44" s="151" t="s">
        <v>70</v>
      </c>
      <c r="E44" s="14">
        <v>523400</v>
      </c>
      <c r="F44" s="14">
        <v>225272.97</v>
      </c>
      <c r="H44" s="14">
        <v>-33800</v>
      </c>
      <c r="I44" s="142"/>
      <c r="K44" s="14">
        <v>489600</v>
      </c>
    </row>
    <row r="45" spans="1:11" ht="15">
      <c r="A45" s="15" t="s">
        <v>2</v>
      </c>
      <c r="B45" s="15" t="s">
        <v>32</v>
      </c>
      <c r="C45" s="152" t="s">
        <v>33</v>
      </c>
      <c r="E45" s="16">
        <v>523400</v>
      </c>
      <c r="F45" s="16">
        <v>225272.97</v>
      </c>
      <c r="H45" s="16">
        <v>-33800</v>
      </c>
      <c r="I45" s="17"/>
      <c r="K45" s="16">
        <v>489600</v>
      </c>
    </row>
    <row r="46" spans="1:11" ht="15">
      <c r="A46" s="15" t="s">
        <v>2</v>
      </c>
      <c r="B46" s="15" t="s">
        <v>71</v>
      </c>
      <c r="C46" s="152" t="s">
        <v>72</v>
      </c>
      <c r="E46" s="16">
        <v>523400</v>
      </c>
      <c r="F46" s="16">
        <v>225272.97</v>
      </c>
      <c r="H46" s="16">
        <v>-33800</v>
      </c>
      <c r="I46" s="17"/>
      <c r="K46" s="16">
        <v>489600</v>
      </c>
    </row>
    <row r="47" spans="1:11" ht="13.5" customHeight="1">
      <c r="A47" s="15" t="s">
        <v>2</v>
      </c>
      <c r="B47" s="15" t="s">
        <v>73</v>
      </c>
      <c r="C47" s="152" t="s">
        <v>74</v>
      </c>
      <c r="E47" s="16">
        <v>93400</v>
      </c>
      <c r="F47" s="16">
        <v>91630</v>
      </c>
      <c r="H47" s="16">
        <v>14300</v>
      </c>
      <c r="I47" s="17"/>
      <c r="K47" s="16">
        <v>107700</v>
      </c>
    </row>
    <row r="48" spans="1:11" ht="15" hidden="1">
      <c r="A48" s="15" t="s">
        <v>2</v>
      </c>
      <c r="B48" s="15" t="s">
        <v>75</v>
      </c>
      <c r="C48" s="152" t="s">
        <v>76</v>
      </c>
      <c r="E48" s="16">
        <v>93400</v>
      </c>
      <c r="F48" s="16">
        <v>91630</v>
      </c>
      <c r="H48" s="16">
        <v>14300</v>
      </c>
      <c r="I48" s="17"/>
      <c r="K48" s="16">
        <v>107700</v>
      </c>
    </row>
    <row r="49" spans="1:11" ht="15" hidden="1">
      <c r="A49" s="18" t="s">
        <v>77</v>
      </c>
      <c r="B49" s="18" t="s">
        <v>78</v>
      </c>
      <c r="C49" s="153" t="s">
        <v>79</v>
      </c>
      <c r="E49" s="17">
        <v>41600</v>
      </c>
      <c r="F49" s="17">
        <v>37200</v>
      </c>
      <c r="H49" s="17">
        <v>6000</v>
      </c>
      <c r="I49" s="17"/>
      <c r="K49" s="17">
        <v>47600</v>
      </c>
    </row>
    <row r="50" spans="1:11" ht="15" hidden="1">
      <c r="A50" s="18" t="s">
        <v>80</v>
      </c>
      <c r="B50" s="18" t="s">
        <v>81</v>
      </c>
      <c r="C50" s="153" t="s">
        <v>82</v>
      </c>
      <c r="E50" s="17">
        <v>25600</v>
      </c>
      <c r="F50" s="17">
        <v>26080</v>
      </c>
      <c r="H50" s="17">
        <v>500</v>
      </c>
      <c r="I50" s="17"/>
      <c r="K50" s="17">
        <v>26100</v>
      </c>
    </row>
    <row r="51" spans="1:11" ht="15" hidden="1">
      <c r="A51" s="18" t="s">
        <v>83</v>
      </c>
      <c r="B51" s="18" t="s">
        <v>81</v>
      </c>
      <c r="C51" s="153" t="s">
        <v>84</v>
      </c>
      <c r="E51" s="17">
        <v>26200</v>
      </c>
      <c r="F51" s="17">
        <v>28350</v>
      </c>
      <c r="H51" s="17">
        <v>7800</v>
      </c>
      <c r="I51" s="17"/>
      <c r="K51" s="17">
        <v>34000</v>
      </c>
    </row>
    <row r="52" spans="1:11" ht="11.25" customHeight="1">
      <c r="A52" s="15" t="s">
        <v>2</v>
      </c>
      <c r="B52" s="15" t="s">
        <v>85</v>
      </c>
      <c r="C52" s="152" t="s">
        <v>86</v>
      </c>
      <c r="E52" s="16">
        <v>430000</v>
      </c>
      <c r="F52" s="16">
        <v>133642.97</v>
      </c>
      <c r="H52" s="16">
        <v>-48100</v>
      </c>
      <c r="I52" s="17"/>
      <c r="K52" s="16">
        <v>381900</v>
      </c>
    </row>
    <row r="53" spans="1:11" ht="15" hidden="1">
      <c r="A53" s="15" t="s">
        <v>2</v>
      </c>
      <c r="B53" s="15" t="s">
        <v>87</v>
      </c>
      <c r="C53" s="152" t="s">
        <v>88</v>
      </c>
      <c r="E53" s="16">
        <v>430000</v>
      </c>
      <c r="F53" s="16">
        <v>133642.97</v>
      </c>
      <c r="H53" s="16">
        <v>-48100</v>
      </c>
      <c r="I53" s="17"/>
      <c r="K53" s="16">
        <v>381900</v>
      </c>
    </row>
    <row r="54" spans="1:11" ht="15" hidden="1">
      <c r="A54" s="18" t="s">
        <v>89</v>
      </c>
      <c r="B54" s="18" t="s">
        <v>90</v>
      </c>
      <c r="C54" s="153" t="s">
        <v>91</v>
      </c>
      <c r="E54" s="17">
        <v>430000</v>
      </c>
      <c r="F54" s="17">
        <v>133642.97</v>
      </c>
      <c r="H54" s="17">
        <v>-48100</v>
      </c>
      <c r="I54" s="17"/>
      <c r="K54" s="17">
        <v>381900</v>
      </c>
    </row>
    <row r="55" spans="1:11" ht="15">
      <c r="A55" s="11" t="s">
        <v>27</v>
      </c>
      <c r="B55" s="11" t="s">
        <v>92</v>
      </c>
      <c r="C55" s="150" t="s">
        <v>93</v>
      </c>
      <c r="E55" s="12">
        <v>2000</v>
      </c>
      <c r="F55" s="12">
        <v>625</v>
      </c>
      <c r="H55" s="12">
        <v>650</v>
      </c>
      <c r="I55" s="149"/>
      <c r="K55" s="12">
        <v>2000</v>
      </c>
    </row>
    <row r="56" spans="1:11" ht="15">
      <c r="A56" s="13" t="s">
        <v>27</v>
      </c>
      <c r="B56" s="13" t="s">
        <v>94</v>
      </c>
      <c r="C56" s="151" t="s">
        <v>95</v>
      </c>
      <c r="E56" s="14">
        <v>2000</v>
      </c>
      <c r="F56" s="14">
        <v>625</v>
      </c>
      <c r="H56" s="14">
        <v>650</v>
      </c>
      <c r="I56" s="142"/>
      <c r="K56" s="14">
        <v>2000</v>
      </c>
    </row>
    <row r="57" spans="1:11" ht="15">
      <c r="A57" s="15" t="s">
        <v>2</v>
      </c>
      <c r="B57" s="15" t="s">
        <v>32</v>
      </c>
      <c r="C57" s="152" t="s">
        <v>33</v>
      </c>
      <c r="E57" s="16">
        <v>2000</v>
      </c>
      <c r="F57" s="16">
        <v>625</v>
      </c>
      <c r="H57" s="16">
        <v>650</v>
      </c>
      <c r="I57" s="17"/>
      <c r="K57" s="16">
        <v>2000</v>
      </c>
    </row>
    <row r="58" spans="1:11" ht="15">
      <c r="A58" s="15" t="s">
        <v>2</v>
      </c>
      <c r="B58" s="15" t="s">
        <v>34</v>
      </c>
      <c r="C58" s="152" t="s">
        <v>35</v>
      </c>
      <c r="E58" s="16">
        <v>2000</v>
      </c>
      <c r="F58" s="16">
        <v>625</v>
      </c>
      <c r="H58" s="16">
        <v>650</v>
      </c>
      <c r="I58" s="17"/>
      <c r="K58" s="16">
        <v>2000</v>
      </c>
    </row>
    <row r="59" spans="1:11" ht="14.25" customHeight="1">
      <c r="A59" s="15" t="s">
        <v>2</v>
      </c>
      <c r="B59" s="15" t="s">
        <v>96</v>
      </c>
      <c r="C59" s="152" t="s">
        <v>97</v>
      </c>
      <c r="E59" s="16">
        <v>2000</v>
      </c>
      <c r="F59" s="16">
        <v>625</v>
      </c>
      <c r="H59" s="16">
        <v>650</v>
      </c>
      <c r="I59" s="17"/>
      <c r="K59" s="16">
        <v>2000</v>
      </c>
    </row>
    <row r="60" spans="1:11" ht="15" hidden="1">
      <c r="A60" s="15" t="s">
        <v>2</v>
      </c>
      <c r="B60" s="15" t="s">
        <v>98</v>
      </c>
      <c r="C60" s="152" t="s">
        <v>99</v>
      </c>
      <c r="E60" s="16">
        <v>2000</v>
      </c>
      <c r="F60" s="16">
        <v>625</v>
      </c>
      <c r="H60" s="16">
        <v>650</v>
      </c>
      <c r="I60" s="17"/>
      <c r="K60" s="16">
        <v>2000</v>
      </c>
    </row>
    <row r="61" spans="1:11" ht="15" hidden="1">
      <c r="A61" s="18" t="s">
        <v>100</v>
      </c>
      <c r="B61" s="18" t="s">
        <v>101</v>
      </c>
      <c r="C61" s="153" t="s">
        <v>102</v>
      </c>
      <c r="E61" s="17">
        <v>2000</v>
      </c>
      <c r="F61" s="17">
        <v>625</v>
      </c>
      <c r="H61" s="17">
        <v>-650</v>
      </c>
      <c r="I61" s="17"/>
      <c r="K61" s="17">
        <v>1350</v>
      </c>
    </row>
    <row r="62" spans="1:11" ht="15" hidden="1">
      <c r="A62" s="18" t="s">
        <v>103</v>
      </c>
      <c r="B62" s="18" t="s">
        <v>104</v>
      </c>
      <c r="C62" s="153" t="s">
        <v>105</v>
      </c>
      <c r="E62" s="17">
        <v>0</v>
      </c>
      <c r="F62" s="17">
        <v>0</v>
      </c>
      <c r="H62" s="17">
        <v>650</v>
      </c>
      <c r="I62" s="17"/>
      <c r="K62" s="17">
        <v>650</v>
      </c>
    </row>
    <row r="63" ht="409.5" customHeight="1" hidden="1"/>
  </sheetData>
  <sheetProtection/>
  <printOptions/>
  <pageMargins left="0.393700787401575" right="0.196850393700787" top="0.393700787401575" bottom="0.639763779527559" header="0.393700787401575" footer="0.393700787401575"/>
  <pageSetup horizontalDpi="300" verticalDpi="300" orientation="landscape" paperSize="9" r:id="rId1"/>
  <headerFooter alignWithMargins="0">
    <oddFooter>&amp;L&amp;"Arial,Regular"&amp;8 LC147RP-IRIP &amp;C&amp;"Arial,Regular"&amp;8Stranica &amp;P od &amp;N &amp;R&amp;"Arial,Regular"&amp;8 *Obrada LC*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00"/>
  <sheetViews>
    <sheetView showGridLines="0" tabSelected="1" zoomScalePageLayoutView="0" workbookViewId="0" topLeftCell="A1">
      <selection activeCell="S489" sqref="S489"/>
    </sheetView>
  </sheetViews>
  <sheetFormatPr defaultColWidth="9.140625" defaultRowHeight="15"/>
  <cols>
    <col min="1" max="1" width="12.140625" style="26" customWidth="1"/>
    <col min="2" max="2" width="13.421875" style="26" customWidth="1"/>
    <col min="3" max="3" width="39.00390625" style="26" customWidth="1"/>
    <col min="4" max="4" width="13.421875" style="26" customWidth="1"/>
    <col min="5" max="5" width="13.57421875" style="26" customWidth="1"/>
    <col min="6" max="7" width="14.8515625" style="26" customWidth="1"/>
    <col min="8" max="8" width="11.421875" style="22" customWidth="1"/>
    <col min="9" max="9" width="5.7109375" style="0" customWidth="1"/>
  </cols>
  <sheetData>
    <row r="1" spans="1:8" s="20" customFormat="1" ht="13.5" customHeight="1">
      <c r="A1" s="24"/>
      <c r="B1" s="24"/>
      <c r="C1" s="24"/>
      <c r="D1" s="24"/>
      <c r="E1" s="25"/>
      <c r="F1" s="26"/>
      <c r="G1" s="27"/>
      <c r="H1" s="21"/>
    </row>
    <row r="2" spans="1:8" s="20" customFormat="1" ht="24">
      <c r="A2" s="28" t="s">
        <v>10</v>
      </c>
      <c r="B2" s="28" t="s">
        <v>11</v>
      </c>
      <c r="C2" s="28" t="s">
        <v>106</v>
      </c>
      <c r="D2" s="29" t="s">
        <v>13</v>
      </c>
      <c r="E2" s="30" t="s">
        <v>14</v>
      </c>
      <c r="F2" s="31" t="s">
        <v>15</v>
      </c>
      <c r="G2" s="32" t="s">
        <v>16</v>
      </c>
      <c r="H2" s="21"/>
    </row>
    <row r="3" spans="1:8" s="20" customFormat="1" ht="15">
      <c r="A3" s="33" t="s">
        <v>2</v>
      </c>
      <c r="B3" s="33" t="s">
        <v>2</v>
      </c>
      <c r="C3" s="34" t="s">
        <v>107</v>
      </c>
      <c r="D3" s="35">
        <v>8235400</v>
      </c>
      <c r="E3" s="38">
        <v>5742979.45</v>
      </c>
      <c r="F3" s="39"/>
      <c r="G3" s="40">
        <v>5917116</v>
      </c>
      <c r="H3" s="21"/>
    </row>
    <row r="4" spans="1:8" s="20" customFormat="1" ht="15">
      <c r="A4" s="41" t="s">
        <v>18</v>
      </c>
      <c r="B4" s="41" t="s">
        <v>108</v>
      </c>
      <c r="C4" s="42" t="s">
        <v>109</v>
      </c>
      <c r="D4" s="43">
        <v>8235400</v>
      </c>
      <c r="E4" s="44">
        <v>5742979.45</v>
      </c>
      <c r="F4" s="39"/>
      <c r="G4" s="45">
        <v>5917116</v>
      </c>
      <c r="H4" s="21"/>
    </row>
    <row r="5" spans="1:8" s="20" customFormat="1" ht="15">
      <c r="A5" s="46" t="s">
        <v>21</v>
      </c>
      <c r="B5" s="46" t="s">
        <v>110</v>
      </c>
      <c r="C5" s="47" t="s">
        <v>111</v>
      </c>
      <c r="D5" s="48">
        <v>8235400</v>
      </c>
      <c r="E5" s="49">
        <v>5742979.45</v>
      </c>
      <c r="F5" s="39"/>
      <c r="G5" s="50">
        <v>5917116</v>
      </c>
      <c r="H5" s="21"/>
    </row>
    <row r="6" spans="1:8" s="20" customFormat="1" ht="24">
      <c r="A6" s="51" t="s">
        <v>112</v>
      </c>
      <c r="B6" s="51" t="s">
        <v>113</v>
      </c>
      <c r="C6" s="52" t="s">
        <v>114</v>
      </c>
      <c r="D6" s="53">
        <v>8235400</v>
      </c>
      <c r="E6" s="54">
        <v>5742979.45</v>
      </c>
      <c r="F6" s="39"/>
      <c r="G6" s="55">
        <v>5917116</v>
      </c>
      <c r="H6" s="21"/>
    </row>
    <row r="7" spans="1:8" s="20" customFormat="1" ht="15">
      <c r="A7" s="56" t="s">
        <v>24</v>
      </c>
      <c r="B7" s="56" t="s">
        <v>25</v>
      </c>
      <c r="C7" s="57" t="s">
        <v>26</v>
      </c>
      <c r="D7" s="58">
        <v>0</v>
      </c>
      <c r="E7" s="59">
        <v>0</v>
      </c>
      <c r="F7" s="39">
        <v>109166</v>
      </c>
      <c r="G7" s="60">
        <v>109166</v>
      </c>
      <c r="H7" s="21"/>
    </row>
    <row r="8" spans="1:8" s="20" customFormat="1" ht="15">
      <c r="A8" s="61" t="s">
        <v>27</v>
      </c>
      <c r="B8" s="61" t="s">
        <v>42</v>
      </c>
      <c r="C8" s="62" t="s">
        <v>43</v>
      </c>
      <c r="D8" s="63">
        <v>0</v>
      </c>
      <c r="E8" s="64">
        <v>0</v>
      </c>
      <c r="F8" s="39">
        <v>109166</v>
      </c>
      <c r="G8" s="65">
        <v>109166</v>
      </c>
      <c r="H8" s="21"/>
    </row>
    <row r="9" spans="1:8" s="20" customFormat="1" ht="24">
      <c r="A9" s="66" t="s">
        <v>27</v>
      </c>
      <c r="B9" s="66" t="s">
        <v>115</v>
      </c>
      <c r="C9" s="67" t="s">
        <v>116</v>
      </c>
      <c r="D9" s="68">
        <v>0</v>
      </c>
      <c r="E9" s="69">
        <v>0</v>
      </c>
      <c r="F9" s="39">
        <v>109166</v>
      </c>
      <c r="G9" s="70">
        <v>109166</v>
      </c>
      <c r="H9" s="21"/>
    </row>
    <row r="10" spans="1:8" s="20" customFormat="1" ht="15">
      <c r="A10" s="71" t="s">
        <v>2</v>
      </c>
      <c r="B10" s="71" t="s">
        <v>117</v>
      </c>
      <c r="C10" s="72" t="s">
        <v>118</v>
      </c>
      <c r="D10" s="73">
        <v>0</v>
      </c>
      <c r="E10" s="74">
        <v>0</v>
      </c>
      <c r="F10" s="39">
        <v>109166</v>
      </c>
      <c r="G10" s="75">
        <v>109166</v>
      </c>
      <c r="H10" s="21"/>
    </row>
    <row r="11" spans="1:8" s="20" customFormat="1" ht="15">
      <c r="A11" s="71" t="s">
        <v>2</v>
      </c>
      <c r="B11" s="71" t="s">
        <v>119</v>
      </c>
      <c r="C11" s="72" t="s">
        <v>120</v>
      </c>
      <c r="D11" s="73">
        <v>0</v>
      </c>
      <c r="E11" s="74">
        <v>0</v>
      </c>
      <c r="F11" s="39">
        <v>109166</v>
      </c>
      <c r="G11" s="75">
        <v>109166</v>
      </c>
      <c r="H11" s="21"/>
    </row>
    <row r="12" spans="1:8" s="20" customFormat="1" ht="15">
      <c r="A12" s="71" t="s">
        <v>2</v>
      </c>
      <c r="B12" s="71" t="s">
        <v>121</v>
      </c>
      <c r="C12" s="72" t="s">
        <v>122</v>
      </c>
      <c r="D12" s="73">
        <v>0</v>
      </c>
      <c r="E12" s="74">
        <v>0</v>
      </c>
      <c r="F12" s="39">
        <v>109166</v>
      </c>
      <c r="G12" s="75">
        <v>109166</v>
      </c>
      <c r="H12" s="21"/>
    </row>
    <row r="13" spans="1:8" s="20" customFormat="1" ht="15" hidden="1">
      <c r="A13" s="71" t="s">
        <v>2</v>
      </c>
      <c r="B13" s="71" t="s">
        <v>123</v>
      </c>
      <c r="C13" s="72" t="s">
        <v>124</v>
      </c>
      <c r="D13" s="73">
        <v>0</v>
      </c>
      <c r="E13" s="74">
        <v>0</v>
      </c>
      <c r="F13" s="39">
        <v>109166</v>
      </c>
      <c r="G13" s="75">
        <v>109166</v>
      </c>
      <c r="H13" s="21"/>
    </row>
    <row r="14" spans="1:8" s="20" customFormat="1" ht="15" hidden="1">
      <c r="A14" s="76" t="s">
        <v>125</v>
      </c>
      <c r="B14" s="76" t="s">
        <v>126</v>
      </c>
      <c r="C14" s="77" t="s">
        <v>127</v>
      </c>
      <c r="D14" s="78">
        <v>0</v>
      </c>
      <c r="E14" s="79">
        <v>0</v>
      </c>
      <c r="F14" s="39">
        <v>99202</v>
      </c>
      <c r="G14" s="80">
        <v>99202</v>
      </c>
      <c r="H14" s="21"/>
    </row>
    <row r="15" spans="1:8" s="20" customFormat="1" ht="15" hidden="1">
      <c r="A15" s="76" t="s">
        <v>128</v>
      </c>
      <c r="B15" s="76" t="s">
        <v>129</v>
      </c>
      <c r="C15" s="77" t="s">
        <v>130</v>
      </c>
      <c r="D15" s="78">
        <v>0</v>
      </c>
      <c r="E15" s="79">
        <v>0</v>
      </c>
      <c r="F15" s="39">
        <v>9964</v>
      </c>
      <c r="G15" s="80">
        <v>9964</v>
      </c>
      <c r="H15" s="21"/>
    </row>
    <row r="16" spans="1:8" s="20" customFormat="1" ht="24">
      <c r="A16" s="81" t="s">
        <v>131</v>
      </c>
      <c r="B16" s="81" t="s">
        <v>132</v>
      </c>
      <c r="C16" s="82" t="s">
        <v>133</v>
      </c>
      <c r="D16" s="83">
        <v>8235400</v>
      </c>
      <c r="E16" s="84">
        <v>5742979.45</v>
      </c>
      <c r="F16" s="39">
        <f aca="true" t="shared" si="0" ref="F16:F67">SUM(G16-D16)</f>
        <v>-2427450</v>
      </c>
      <c r="G16" s="85">
        <v>5807950</v>
      </c>
      <c r="H16" s="21"/>
    </row>
    <row r="17" spans="1:8" s="20" customFormat="1" ht="24">
      <c r="A17" s="86" t="s">
        <v>134</v>
      </c>
      <c r="B17" s="86" t="s">
        <v>135</v>
      </c>
      <c r="C17" s="87" t="s">
        <v>133</v>
      </c>
      <c r="D17" s="88">
        <v>8235400</v>
      </c>
      <c r="E17" s="89">
        <v>5742979.45</v>
      </c>
      <c r="F17" s="39">
        <f t="shared" si="0"/>
        <v>-2427450</v>
      </c>
      <c r="G17" s="90">
        <v>5807950</v>
      </c>
      <c r="H17" s="21"/>
    </row>
    <row r="18" spans="1:8" s="20" customFormat="1" ht="24">
      <c r="A18" s="91" t="s">
        <v>136</v>
      </c>
      <c r="B18" s="91" t="s">
        <v>137</v>
      </c>
      <c r="C18" s="92" t="s">
        <v>138</v>
      </c>
      <c r="D18" s="93">
        <v>7766900</v>
      </c>
      <c r="E18" s="94">
        <v>5596311.75</v>
      </c>
      <c r="F18" s="39">
        <f t="shared" si="0"/>
        <v>-2106350</v>
      </c>
      <c r="G18" s="95">
        <v>5660550</v>
      </c>
      <c r="H18" s="21"/>
    </row>
    <row r="19" spans="1:8" s="20" customFormat="1" ht="15">
      <c r="A19" s="56" t="s">
        <v>24</v>
      </c>
      <c r="B19" s="56" t="s">
        <v>25</v>
      </c>
      <c r="C19" s="57" t="s">
        <v>26</v>
      </c>
      <c r="D19" s="58">
        <v>7766900</v>
      </c>
      <c r="E19" s="59">
        <v>5596311.75</v>
      </c>
      <c r="F19" s="39">
        <f t="shared" si="0"/>
        <v>-2106350</v>
      </c>
      <c r="G19" s="60">
        <v>5660550</v>
      </c>
      <c r="H19" s="21"/>
    </row>
    <row r="20" spans="1:8" s="20" customFormat="1" ht="15">
      <c r="A20" s="61" t="s">
        <v>27</v>
      </c>
      <c r="B20" s="61" t="s">
        <v>139</v>
      </c>
      <c r="C20" s="62" t="s">
        <v>140</v>
      </c>
      <c r="D20" s="63">
        <v>5690000</v>
      </c>
      <c r="E20" s="64">
        <v>4472659.73</v>
      </c>
      <c r="F20" s="39">
        <f t="shared" si="0"/>
        <v>-1217150</v>
      </c>
      <c r="G20" s="65">
        <v>4472850</v>
      </c>
      <c r="H20" s="21"/>
    </row>
    <row r="21" spans="1:8" s="20" customFormat="1" ht="15">
      <c r="A21" s="66" t="s">
        <v>27</v>
      </c>
      <c r="B21" s="66" t="s">
        <v>141</v>
      </c>
      <c r="C21" s="67" t="s">
        <v>140</v>
      </c>
      <c r="D21" s="68">
        <v>5690000</v>
      </c>
      <c r="E21" s="69">
        <v>4472659.73</v>
      </c>
      <c r="F21" s="39">
        <f t="shared" si="0"/>
        <v>-1217150</v>
      </c>
      <c r="G21" s="70">
        <v>4472850</v>
      </c>
      <c r="H21" s="21"/>
    </row>
    <row r="22" spans="1:8" s="20" customFormat="1" ht="15">
      <c r="A22" s="71" t="s">
        <v>2</v>
      </c>
      <c r="B22" s="71" t="s">
        <v>142</v>
      </c>
      <c r="C22" s="72" t="s">
        <v>143</v>
      </c>
      <c r="D22" s="73">
        <v>5690000</v>
      </c>
      <c r="E22" s="74">
        <v>4472659.73</v>
      </c>
      <c r="F22" s="39">
        <f t="shared" si="0"/>
        <v>-1217150</v>
      </c>
      <c r="G22" s="75">
        <v>4472850</v>
      </c>
      <c r="H22" s="21"/>
    </row>
    <row r="23" spans="1:8" s="20" customFormat="1" ht="15">
      <c r="A23" s="71" t="s">
        <v>2</v>
      </c>
      <c r="B23" s="71" t="s">
        <v>144</v>
      </c>
      <c r="C23" s="72" t="s">
        <v>145</v>
      </c>
      <c r="D23" s="73">
        <v>5690000</v>
      </c>
      <c r="E23" s="74">
        <v>4472659.73</v>
      </c>
      <c r="F23" s="39">
        <f t="shared" si="0"/>
        <v>-1217150</v>
      </c>
      <c r="G23" s="75">
        <v>4472850</v>
      </c>
      <c r="H23" s="21"/>
    </row>
    <row r="24" spans="1:8" s="20" customFormat="1" ht="15">
      <c r="A24" s="71" t="s">
        <v>2</v>
      </c>
      <c r="B24" s="71" t="s">
        <v>146</v>
      </c>
      <c r="C24" s="72" t="s">
        <v>147</v>
      </c>
      <c r="D24" s="73">
        <v>4648000</v>
      </c>
      <c r="E24" s="74">
        <v>3727964.25</v>
      </c>
      <c r="F24" s="39">
        <f t="shared" si="0"/>
        <v>-920000</v>
      </c>
      <c r="G24" s="75">
        <v>3728000</v>
      </c>
      <c r="H24" s="21"/>
    </row>
    <row r="25" spans="1:8" s="20" customFormat="1" ht="15" hidden="1">
      <c r="A25" s="71" t="s">
        <v>2</v>
      </c>
      <c r="B25" s="71" t="s">
        <v>148</v>
      </c>
      <c r="C25" s="72" t="s">
        <v>149</v>
      </c>
      <c r="D25" s="73">
        <v>4648000</v>
      </c>
      <c r="E25" s="74">
        <v>3727964.25</v>
      </c>
      <c r="F25" s="39">
        <f t="shared" si="0"/>
        <v>-920000</v>
      </c>
      <c r="G25" s="75">
        <v>3728000</v>
      </c>
      <c r="H25" s="21"/>
    </row>
    <row r="26" spans="1:8" s="20" customFormat="1" ht="15" hidden="1">
      <c r="A26" s="76" t="s">
        <v>150</v>
      </c>
      <c r="B26" s="76" t="s">
        <v>151</v>
      </c>
      <c r="C26" s="77" t="s">
        <v>152</v>
      </c>
      <c r="D26" s="78">
        <v>4648000</v>
      </c>
      <c r="E26" s="79">
        <v>3727964.25</v>
      </c>
      <c r="F26" s="39">
        <f t="shared" si="0"/>
        <v>-920000</v>
      </c>
      <c r="G26" s="80">
        <v>3728000</v>
      </c>
      <c r="H26" s="21"/>
    </row>
    <row r="27" spans="1:8" s="20" customFormat="1" ht="15">
      <c r="A27" s="71" t="s">
        <v>2</v>
      </c>
      <c r="B27" s="71" t="s">
        <v>153</v>
      </c>
      <c r="C27" s="72" t="s">
        <v>154</v>
      </c>
      <c r="D27" s="73">
        <v>277000</v>
      </c>
      <c r="E27" s="74">
        <v>168970.62</v>
      </c>
      <c r="F27" s="39">
        <f t="shared" si="0"/>
        <v>-107900</v>
      </c>
      <c r="G27" s="75">
        <v>169100</v>
      </c>
      <c r="H27" s="21"/>
    </row>
    <row r="28" spans="1:8" s="20" customFormat="1" ht="15" hidden="1">
      <c r="A28" s="71" t="s">
        <v>2</v>
      </c>
      <c r="B28" s="71" t="s">
        <v>155</v>
      </c>
      <c r="C28" s="72" t="s">
        <v>154</v>
      </c>
      <c r="D28" s="73">
        <v>277000</v>
      </c>
      <c r="E28" s="74">
        <v>168970.62</v>
      </c>
      <c r="F28" s="39">
        <f t="shared" si="0"/>
        <v>-107900</v>
      </c>
      <c r="G28" s="75">
        <v>169100</v>
      </c>
      <c r="H28" s="21"/>
    </row>
    <row r="29" spans="1:8" s="20" customFormat="1" ht="15" hidden="1">
      <c r="A29" s="76" t="s">
        <v>156</v>
      </c>
      <c r="B29" s="76" t="s">
        <v>157</v>
      </c>
      <c r="C29" s="77" t="s">
        <v>158</v>
      </c>
      <c r="D29" s="78">
        <v>64000</v>
      </c>
      <c r="E29" s="79">
        <v>5352.75</v>
      </c>
      <c r="F29" s="39">
        <f t="shared" si="0"/>
        <v>-58600</v>
      </c>
      <c r="G29" s="80">
        <v>5400</v>
      </c>
      <c r="H29" s="21"/>
    </row>
    <row r="30" spans="1:8" s="20" customFormat="1" ht="15" hidden="1">
      <c r="A30" s="76" t="s">
        <v>159</v>
      </c>
      <c r="B30" s="76" t="s">
        <v>160</v>
      </c>
      <c r="C30" s="77" t="s">
        <v>161</v>
      </c>
      <c r="D30" s="78">
        <v>76000</v>
      </c>
      <c r="E30" s="79">
        <v>23603.07</v>
      </c>
      <c r="F30" s="39">
        <f t="shared" si="0"/>
        <v>-52350</v>
      </c>
      <c r="G30" s="80">
        <v>23650</v>
      </c>
      <c r="H30" s="21"/>
    </row>
    <row r="31" spans="1:8" s="20" customFormat="1" ht="15" hidden="1">
      <c r="A31" s="76" t="s">
        <v>162</v>
      </c>
      <c r="B31" s="76">
        <v>31216</v>
      </c>
      <c r="C31" s="77" t="s">
        <v>163</v>
      </c>
      <c r="D31" s="78">
        <v>102000</v>
      </c>
      <c r="E31" s="79">
        <v>98974.8</v>
      </c>
      <c r="F31" s="39">
        <f t="shared" si="0"/>
        <v>-3000</v>
      </c>
      <c r="G31" s="80">
        <v>99000</v>
      </c>
      <c r="H31" s="21"/>
    </row>
    <row r="32" spans="1:8" s="20" customFormat="1" ht="15" hidden="1">
      <c r="A32" s="76" t="s">
        <v>164</v>
      </c>
      <c r="B32" s="76" t="s">
        <v>165</v>
      </c>
      <c r="C32" s="77" t="s">
        <v>166</v>
      </c>
      <c r="D32" s="78">
        <v>35000</v>
      </c>
      <c r="E32" s="79">
        <v>41040</v>
      </c>
      <c r="F32" s="39">
        <f t="shared" si="0"/>
        <v>6050</v>
      </c>
      <c r="G32" s="80">
        <v>41050</v>
      </c>
      <c r="H32" s="21"/>
    </row>
    <row r="33" spans="1:8" s="20" customFormat="1" ht="15">
      <c r="A33" s="71" t="s">
        <v>2</v>
      </c>
      <c r="B33" s="71" t="s">
        <v>167</v>
      </c>
      <c r="C33" s="72" t="s">
        <v>168</v>
      </c>
      <c r="D33" s="73">
        <v>765000</v>
      </c>
      <c r="E33" s="74">
        <v>575724.86</v>
      </c>
      <c r="F33" s="39">
        <f t="shared" si="0"/>
        <v>-189250</v>
      </c>
      <c r="G33" s="75">
        <v>575750</v>
      </c>
      <c r="H33" s="21"/>
    </row>
    <row r="34" spans="1:8" s="20" customFormat="1" ht="15" hidden="1">
      <c r="A34" s="71" t="s">
        <v>2</v>
      </c>
      <c r="B34" s="71" t="s">
        <v>169</v>
      </c>
      <c r="C34" s="72" t="s">
        <v>170</v>
      </c>
      <c r="D34" s="73">
        <v>765000</v>
      </c>
      <c r="E34" s="74">
        <v>575724.86</v>
      </c>
      <c r="F34" s="39">
        <f t="shared" si="0"/>
        <v>-189250</v>
      </c>
      <c r="G34" s="75">
        <v>575750</v>
      </c>
      <c r="H34" s="21"/>
    </row>
    <row r="35" spans="1:8" s="20" customFormat="1" ht="15" hidden="1">
      <c r="A35" s="76" t="s">
        <v>171</v>
      </c>
      <c r="B35" s="76" t="s">
        <v>172</v>
      </c>
      <c r="C35" s="77" t="s">
        <v>170</v>
      </c>
      <c r="D35" s="78">
        <v>765000</v>
      </c>
      <c r="E35" s="79">
        <v>575724.86</v>
      </c>
      <c r="F35" s="39">
        <f t="shared" si="0"/>
        <v>-189250</v>
      </c>
      <c r="G35" s="80">
        <v>575750</v>
      </c>
      <c r="H35" s="21"/>
    </row>
    <row r="36" spans="1:8" s="20" customFormat="1" ht="15">
      <c r="A36" s="71" t="s">
        <v>2</v>
      </c>
      <c r="B36" s="71" t="s">
        <v>173</v>
      </c>
      <c r="C36" s="72" t="s">
        <v>174</v>
      </c>
      <c r="D36" s="73">
        <v>0</v>
      </c>
      <c r="E36" s="74">
        <v>0</v>
      </c>
      <c r="F36" s="39">
        <f t="shared" si="0"/>
        <v>0</v>
      </c>
      <c r="G36" s="75">
        <v>0</v>
      </c>
      <c r="H36" s="21"/>
    </row>
    <row r="37" spans="1:8" s="20" customFormat="1" ht="15">
      <c r="A37" s="71" t="s">
        <v>2</v>
      </c>
      <c r="B37" s="71" t="s">
        <v>175</v>
      </c>
      <c r="C37" s="72" t="s">
        <v>176</v>
      </c>
      <c r="D37" s="73">
        <v>0</v>
      </c>
      <c r="E37" s="74">
        <v>0</v>
      </c>
      <c r="F37" s="39">
        <f t="shared" si="0"/>
        <v>0</v>
      </c>
      <c r="G37" s="75">
        <v>0</v>
      </c>
      <c r="H37" s="21"/>
    </row>
    <row r="38" spans="1:8" s="20" customFormat="1" ht="15" hidden="1">
      <c r="A38" s="71" t="s">
        <v>2</v>
      </c>
      <c r="B38" s="71" t="s">
        <v>177</v>
      </c>
      <c r="C38" s="72" t="s">
        <v>178</v>
      </c>
      <c r="D38" s="73">
        <v>0</v>
      </c>
      <c r="E38" s="74">
        <v>0</v>
      </c>
      <c r="F38" s="39">
        <f t="shared" si="0"/>
        <v>0</v>
      </c>
      <c r="G38" s="75">
        <v>0</v>
      </c>
      <c r="H38" s="21"/>
    </row>
    <row r="39" spans="1:8" s="20" customFormat="1" ht="15" hidden="1">
      <c r="A39" s="76" t="s">
        <v>179</v>
      </c>
      <c r="B39" s="76" t="s">
        <v>180</v>
      </c>
      <c r="C39" s="77" t="s">
        <v>181</v>
      </c>
      <c r="D39" s="78">
        <v>0</v>
      </c>
      <c r="E39" s="79">
        <v>0</v>
      </c>
      <c r="F39" s="39">
        <f t="shared" si="0"/>
        <v>0</v>
      </c>
      <c r="G39" s="80">
        <v>0</v>
      </c>
      <c r="H39" s="21"/>
    </row>
    <row r="40" spans="1:8" s="20" customFormat="1" ht="15">
      <c r="A40" s="61" t="s">
        <v>27</v>
      </c>
      <c r="B40" s="61" t="s">
        <v>28</v>
      </c>
      <c r="C40" s="62" t="s">
        <v>29</v>
      </c>
      <c r="D40" s="63">
        <v>3000</v>
      </c>
      <c r="E40" s="64">
        <v>0</v>
      </c>
      <c r="F40" s="39">
        <f t="shared" si="0"/>
        <v>-3000</v>
      </c>
      <c r="G40" s="65">
        <v>0</v>
      </c>
      <c r="H40" s="21"/>
    </row>
    <row r="41" spans="1:8" s="20" customFormat="1" ht="15">
      <c r="A41" s="66" t="s">
        <v>27</v>
      </c>
      <c r="B41" s="66" t="s">
        <v>30</v>
      </c>
      <c r="C41" s="67" t="s">
        <v>31</v>
      </c>
      <c r="D41" s="68">
        <v>3000</v>
      </c>
      <c r="E41" s="69">
        <v>0</v>
      </c>
      <c r="F41" s="39">
        <f t="shared" si="0"/>
        <v>-3000</v>
      </c>
      <c r="G41" s="70">
        <v>0</v>
      </c>
      <c r="H41" s="21"/>
    </row>
    <row r="42" spans="1:8" s="20" customFormat="1" ht="15">
      <c r="A42" s="71" t="s">
        <v>2</v>
      </c>
      <c r="B42" s="71" t="s">
        <v>142</v>
      </c>
      <c r="C42" s="72" t="s">
        <v>143</v>
      </c>
      <c r="D42" s="73">
        <v>3000</v>
      </c>
      <c r="E42" s="74">
        <v>0</v>
      </c>
      <c r="F42" s="39">
        <f t="shared" si="0"/>
        <v>-3000</v>
      </c>
      <c r="G42" s="75">
        <v>0</v>
      </c>
      <c r="H42" s="21"/>
    </row>
    <row r="43" spans="1:8" s="20" customFormat="1" ht="15">
      <c r="A43" s="71" t="s">
        <v>2</v>
      </c>
      <c r="B43" s="71" t="s">
        <v>173</v>
      </c>
      <c r="C43" s="72" t="s">
        <v>174</v>
      </c>
      <c r="D43" s="73">
        <v>3000</v>
      </c>
      <c r="E43" s="74">
        <v>0</v>
      </c>
      <c r="F43" s="39">
        <f t="shared" si="0"/>
        <v>-3000</v>
      </c>
      <c r="G43" s="75">
        <v>0</v>
      </c>
      <c r="H43" s="21"/>
    </row>
    <row r="44" spans="1:8" s="20" customFormat="1" ht="15">
      <c r="A44" s="71" t="s">
        <v>2</v>
      </c>
      <c r="B44" s="71" t="s">
        <v>182</v>
      </c>
      <c r="C44" s="72" t="s">
        <v>183</v>
      </c>
      <c r="D44" s="73">
        <v>3000</v>
      </c>
      <c r="E44" s="74">
        <v>0</v>
      </c>
      <c r="F44" s="39">
        <f t="shared" si="0"/>
        <v>-3000</v>
      </c>
      <c r="G44" s="75">
        <v>0</v>
      </c>
      <c r="H44" s="21"/>
    </row>
    <row r="45" spans="1:8" s="20" customFormat="1" ht="15" hidden="1">
      <c r="A45" s="71" t="s">
        <v>2</v>
      </c>
      <c r="B45" s="71" t="s">
        <v>184</v>
      </c>
      <c r="C45" s="72" t="s">
        <v>185</v>
      </c>
      <c r="D45" s="73">
        <v>3000</v>
      </c>
      <c r="E45" s="74">
        <v>0</v>
      </c>
      <c r="F45" s="39">
        <f t="shared" si="0"/>
        <v>-3000</v>
      </c>
      <c r="G45" s="75">
        <v>0</v>
      </c>
      <c r="H45" s="21"/>
    </row>
    <row r="46" spans="1:8" s="20" customFormat="1" ht="15" hidden="1">
      <c r="A46" s="76" t="s">
        <v>186</v>
      </c>
      <c r="B46" s="76" t="s">
        <v>187</v>
      </c>
      <c r="C46" s="77" t="s">
        <v>188</v>
      </c>
      <c r="D46" s="78">
        <v>3000</v>
      </c>
      <c r="E46" s="79">
        <v>0</v>
      </c>
      <c r="F46" s="39">
        <f t="shared" si="0"/>
        <v>-3000</v>
      </c>
      <c r="G46" s="80">
        <v>0</v>
      </c>
      <c r="H46" s="21"/>
    </row>
    <row r="47" spans="1:8" s="20" customFormat="1" ht="15">
      <c r="A47" s="61" t="s">
        <v>27</v>
      </c>
      <c r="B47" s="61" t="s">
        <v>42</v>
      </c>
      <c r="C47" s="62" t="s">
        <v>43</v>
      </c>
      <c r="D47" s="63">
        <v>1978500</v>
      </c>
      <c r="E47" s="64">
        <v>1079866.75</v>
      </c>
      <c r="F47" s="39">
        <f t="shared" si="0"/>
        <v>-834650</v>
      </c>
      <c r="G47" s="65">
        <v>1143850</v>
      </c>
      <c r="H47" s="21"/>
    </row>
    <row r="48" spans="1:8" s="20" customFormat="1" ht="15">
      <c r="A48" s="66" t="s">
        <v>27</v>
      </c>
      <c r="B48" s="66" t="s">
        <v>44</v>
      </c>
      <c r="C48" s="67" t="s">
        <v>45</v>
      </c>
      <c r="D48" s="68">
        <v>1978500</v>
      </c>
      <c r="E48" s="69">
        <v>1079866.75</v>
      </c>
      <c r="F48" s="39">
        <f t="shared" si="0"/>
        <v>-834650</v>
      </c>
      <c r="G48" s="70">
        <v>1143850</v>
      </c>
      <c r="H48" s="21"/>
    </row>
    <row r="49" spans="1:8" s="20" customFormat="1" ht="15">
      <c r="A49" s="71" t="s">
        <v>2</v>
      </c>
      <c r="B49" s="71" t="s">
        <v>142</v>
      </c>
      <c r="C49" s="72" t="s">
        <v>143</v>
      </c>
      <c r="D49" s="73">
        <v>1978500</v>
      </c>
      <c r="E49" s="74">
        <v>1079866.75</v>
      </c>
      <c r="F49" s="39">
        <f t="shared" si="0"/>
        <v>-834650</v>
      </c>
      <c r="G49" s="75">
        <v>1143850</v>
      </c>
      <c r="H49" s="21"/>
    </row>
    <row r="50" spans="1:8" s="20" customFormat="1" ht="15">
      <c r="A50" s="71" t="s">
        <v>2</v>
      </c>
      <c r="B50" s="71" t="s">
        <v>144</v>
      </c>
      <c r="C50" s="72" t="s">
        <v>145</v>
      </c>
      <c r="D50" s="73">
        <v>906000</v>
      </c>
      <c r="E50" s="74">
        <v>299261.08</v>
      </c>
      <c r="F50" s="39">
        <f t="shared" si="0"/>
        <v>-606700</v>
      </c>
      <c r="G50" s="75">
        <v>299300</v>
      </c>
      <c r="H50" s="21"/>
    </row>
    <row r="51" spans="1:8" s="20" customFormat="1" ht="15">
      <c r="A51" s="71" t="s">
        <v>2</v>
      </c>
      <c r="B51" s="71" t="s">
        <v>146</v>
      </c>
      <c r="C51" s="72" t="s">
        <v>147</v>
      </c>
      <c r="D51" s="73">
        <v>660000</v>
      </c>
      <c r="E51" s="74">
        <v>228000</v>
      </c>
      <c r="F51" s="39">
        <f t="shared" si="0"/>
        <v>-432000</v>
      </c>
      <c r="G51" s="75">
        <v>228000</v>
      </c>
      <c r="H51" s="21"/>
    </row>
    <row r="52" spans="1:8" s="20" customFormat="1" ht="15" hidden="1">
      <c r="A52" s="71" t="s">
        <v>2</v>
      </c>
      <c r="B52" s="71" t="s">
        <v>148</v>
      </c>
      <c r="C52" s="72" t="s">
        <v>149</v>
      </c>
      <c r="D52" s="73">
        <v>660000</v>
      </c>
      <c r="E52" s="74">
        <v>228000</v>
      </c>
      <c r="F52" s="39">
        <f t="shared" si="0"/>
        <v>-432000</v>
      </c>
      <c r="G52" s="75">
        <v>228000</v>
      </c>
      <c r="H52" s="21"/>
    </row>
    <row r="53" spans="1:8" s="20" customFormat="1" ht="15" hidden="1">
      <c r="A53" s="76" t="s">
        <v>189</v>
      </c>
      <c r="B53" s="76" t="s">
        <v>151</v>
      </c>
      <c r="C53" s="77" t="s">
        <v>152</v>
      </c>
      <c r="D53" s="78">
        <v>660000</v>
      </c>
      <c r="E53" s="79">
        <v>228000</v>
      </c>
      <c r="F53" s="39">
        <f t="shared" si="0"/>
        <v>-432000</v>
      </c>
      <c r="G53" s="80">
        <v>228000</v>
      </c>
      <c r="H53" s="21"/>
    </row>
    <row r="54" spans="1:8" s="20" customFormat="1" ht="15">
      <c r="A54" s="71" t="s">
        <v>2</v>
      </c>
      <c r="B54" s="71" t="s">
        <v>153</v>
      </c>
      <c r="C54" s="72" t="s">
        <v>154</v>
      </c>
      <c r="D54" s="73">
        <v>131000</v>
      </c>
      <c r="E54" s="74">
        <v>20061.08</v>
      </c>
      <c r="F54" s="39">
        <f t="shared" si="0"/>
        <v>-110900</v>
      </c>
      <c r="G54" s="75">
        <v>20100</v>
      </c>
      <c r="H54" s="21"/>
    </row>
    <row r="55" spans="1:8" s="20" customFormat="1" ht="15" hidden="1">
      <c r="A55" s="71" t="s">
        <v>2</v>
      </c>
      <c r="B55" s="71" t="s">
        <v>155</v>
      </c>
      <c r="C55" s="72" t="s">
        <v>154</v>
      </c>
      <c r="D55" s="73">
        <v>131000</v>
      </c>
      <c r="E55" s="74">
        <v>20061.08</v>
      </c>
      <c r="F55" s="39">
        <f t="shared" si="0"/>
        <v>-110900</v>
      </c>
      <c r="G55" s="75">
        <v>20100</v>
      </c>
      <c r="H55" s="21"/>
    </row>
    <row r="56" spans="1:8" s="20" customFormat="1" ht="15" hidden="1">
      <c r="A56" s="76" t="s">
        <v>190</v>
      </c>
      <c r="B56" s="76" t="s">
        <v>157</v>
      </c>
      <c r="C56" s="77" t="s">
        <v>158</v>
      </c>
      <c r="D56" s="78">
        <v>99000</v>
      </c>
      <c r="E56" s="79">
        <v>0</v>
      </c>
      <c r="F56" s="39">
        <f t="shared" si="0"/>
        <v>-99000</v>
      </c>
      <c r="G56" s="80">
        <v>0</v>
      </c>
      <c r="H56" s="21"/>
    </row>
    <row r="57" spans="1:8" s="20" customFormat="1" ht="15" hidden="1">
      <c r="A57" s="76" t="s">
        <v>191</v>
      </c>
      <c r="B57" s="76" t="s">
        <v>192</v>
      </c>
      <c r="C57" s="77" t="s">
        <v>193</v>
      </c>
      <c r="D57" s="78">
        <v>18000</v>
      </c>
      <c r="E57" s="79">
        <v>12776.66</v>
      </c>
      <c r="F57" s="39">
        <f t="shared" si="0"/>
        <v>-5200</v>
      </c>
      <c r="G57" s="80">
        <v>12800</v>
      </c>
      <c r="H57" s="21"/>
    </row>
    <row r="58" spans="1:8" s="20" customFormat="1" ht="15" hidden="1">
      <c r="A58" s="76" t="s">
        <v>194</v>
      </c>
      <c r="B58" s="76" t="s">
        <v>195</v>
      </c>
      <c r="C58" s="77" t="s">
        <v>196</v>
      </c>
      <c r="D58" s="78">
        <v>14000</v>
      </c>
      <c r="E58" s="79">
        <v>7284.42</v>
      </c>
      <c r="F58" s="39">
        <f t="shared" si="0"/>
        <v>-6700</v>
      </c>
      <c r="G58" s="80">
        <v>7300</v>
      </c>
      <c r="H58" s="21"/>
    </row>
    <row r="59" spans="1:8" s="20" customFormat="1" ht="15">
      <c r="A59" s="71" t="s">
        <v>2</v>
      </c>
      <c r="B59" s="71" t="s">
        <v>167</v>
      </c>
      <c r="C59" s="72" t="s">
        <v>168</v>
      </c>
      <c r="D59" s="73">
        <v>115000</v>
      </c>
      <c r="E59" s="74">
        <v>51200</v>
      </c>
      <c r="F59" s="39">
        <f t="shared" si="0"/>
        <v>-63800</v>
      </c>
      <c r="G59" s="75">
        <v>51200</v>
      </c>
      <c r="H59" s="21"/>
    </row>
    <row r="60" spans="1:8" s="20" customFormat="1" ht="15" hidden="1">
      <c r="A60" s="71" t="s">
        <v>2</v>
      </c>
      <c r="B60" s="71" t="s">
        <v>169</v>
      </c>
      <c r="C60" s="72" t="s">
        <v>170</v>
      </c>
      <c r="D60" s="73">
        <v>115000</v>
      </c>
      <c r="E60" s="74">
        <v>51200</v>
      </c>
      <c r="F60" s="39">
        <f t="shared" si="0"/>
        <v>-63800</v>
      </c>
      <c r="G60" s="75">
        <v>51200</v>
      </c>
      <c r="H60" s="21"/>
    </row>
    <row r="61" spans="1:8" s="20" customFormat="1" ht="15" hidden="1">
      <c r="A61" s="76" t="s">
        <v>197</v>
      </c>
      <c r="B61" s="76" t="s">
        <v>172</v>
      </c>
      <c r="C61" s="77" t="s">
        <v>170</v>
      </c>
      <c r="D61" s="78">
        <v>115000</v>
      </c>
      <c r="E61" s="79">
        <v>51200</v>
      </c>
      <c r="F61" s="39">
        <f t="shared" si="0"/>
        <v>-63800</v>
      </c>
      <c r="G61" s="80">
        <v>51200</v>
      </c>
      <c r="H61" s="21"/>
    </row>
    <row r="62" spans="1:8" s="20" customFormat="1" ht="15">
      <c r="A62" s="71" t="s">
        <v>2</v>
      </c>
      <c r="B62" s="71" t="s">
        <v>173</v>
      </c>
      <c r="C62" s="72" t="s">
        <v>174</v>
      </c>
      <c r="D62" s="73">
        <v>1071300</v>
      </c>
      <c r="E62" s="74">
        <v>780593.17</v>
      </c>
      <c r="F62" s="39">
        <f t="shared" si="0"/>
        <v>-226800</v>
      </c>
      <c r="G62" s="75">
        <v>844500</v>
      </c>
      <c r="H62" s="21"/>
    </row>
    <row r="63" spans="1:8" s="20" customFormat="1" ht="15">
      <c r="A63" s="71" t="s">
        <v>2</v>
      </c>
      <c r="B63" s="71" t="s">
        <v>198</v>
      </c>
      <c r="C63" s="72" t="s">
        <v>199</v>
      </c>
      <c r="D63" s="73">
        <v>233400</v>
      </c>
      <c r="E63" s="74">
        <v>135567.47</v>
      </c>
      <c r="F63" s="39">
        <f t="shared" si="0"/>
        <v>-97750</v>
      </c>
      <c r="G63" s="75">
        <v>135650</v>
      </c>
      <c r="H63" s="21"/>
    </row>
    <row r="64" spans="1:8" s="20" customFormat="1" ht="15" hidden="1">
      <c r="A64" s="71" t="s">
        <v>2</v>
      </c>
      <c r="B64" s="71" t="s">
        <v>200</v>
      </c>
      <c r="C64" s="72" t="s">
        <v>201</v>
      </c>
      <c r="D64" s="73">
        <v>8900</v>
      </c>
      <c r="E64" s="74">
        <v>1170</v>
      </c>
      <c r="F64" s="39">
        <f t="shared" si="0"/>
        <v>-7700</v>
      </c>
      <c r="G64" s="75">
        <v>1200</v>
      </c>
      <c r="H64" s="21"/>
    </row>
    <row r="65" spans="1:8" s="20" customFormat="1" ht="15" hidden="1">
      <c r="A65" s="76" t="s">
        <v>202</v>
      </c>
      <c r="B65" s="76" t="s">
        <v>203</v>
      </c>
      <c r="C65" s="77" t="s">
        <v>204</v>
      </c>
      <c r="D65" s="78">
        <v>2600</v>
      </c>
      <c r="E65" s="79">
        <v>570</v>
      </c>
      <c r="F65" s="39">
        <f t="shared" si="0"/>
        <v>-2000</v>
      </c>
      <c r="G65" s="80">
        <v>600</v>
      </c>
      <c r="H65" s="21"/>
    </row>
    <row r="66" spans="1:8" s="20" customFormat="1" ht="24" hidden="1">
      <c r="A66" s="76" t="s">
        <v>205</v>
      </c>
      <c r="B66" s="76" t="s">
        <v>206</v>
      </c>
      <c r="C66" s="77" t="s">
        <v>207</v>
      </c>
      <c r="D66" s="78">
        <v>3000</v>
      </c>
      <c r="E66" s="79">
        <v>0</v>
      </c>
      <c r="F66" s="39">
        <f t="shared" si="0"/>
        <v>-3000</v>
      </c>
      <c r="G66" s="80">
        <v>0</v>
      </c>
      <c r="H66" s="21"/>
    </row>
    <row r="67" spans="1:8" s="20" customFormat="1" ht="24" hidden="1">
      <c r="A67" s="76" t="s">
        <v>208</v>
      </c>
      <c r="B67" s="76" t="s">
        <v>209</v>
      </c>
      <c r="C67" s="77" t="s">
        <v>210</v>
      </c>
      <c r="D67" s="78">
        <v>3300</v>
      </c>
      <c r="E67" s="79">
        <v>600</v>
      </c>
      <c r="F67" s="39">
        <f t="shared" si="0"/>
        <v>-2700</v>
      </c>
      <c r="G67" s="80">
        <v>600</v>
      </c>
      <c r="H67" s="21"/>
    </row>
    <row r="68" spans="1:8" s="20" customFormat="1" ht="24" hidden="1">
      <c r="A68" s="71" t="s">
        <v>2</v>
      </c>
      <c r="B68" s="71" t="s">
        <v>211</v>
      </c>
      <c r="C68" s="72" t="s">
        <v>212</v>
      </c>
      <c r="D68" s="73">
        <v>195500</v>
      </c>
      <c r="E68" s="74">
        <v>121367</v>
      </c>
      <c r="F68" s="39">
        <f aca="true" t="shared" si="1" ref="F68:F131">SUM(G68-D68)</f>
        <v>-74100</v>
      </c>
      <c r="G68" s="75">
        <v>121400</v>
      </c>
      <c r="H68" s="21"/>
    </row>
    <row r="69" spans="1:8" s="20" customFormat="1" ht="15" hidden="1">
      <c r="A69" s="76" t="s">
        <v>213</v>
      </c>
      <c r="B69" s="76" t="s">
        <v>214</v>
      </c>
      <c r="C69" s="77" t="s">
        <v>215</v>
      </c>
      <c r="D69" s="78">
        <v>195500</v>
      </c>
      <c r="E69" s="79">
        <v>121367</v>
      </c>
      <c r="F69" s="39">
        <f t="shared" si="1"/>
        <v>-74100</v>
      </c>
      <c r="G69" s="80">
        <v>121400</v>
      </c>
      <c r="H69" s="21"/>
    </row>
    <row r="70" spans="1:8" s="20" customFormat="1" ht="15" hidden="1">
      <c r="A70" s="71" t="s">
        <v>2</v>
      </c>
      <c r="B70" s="71" t="s">
        <v>216</v>
      </c>
      <c r="C70" s="72" t="s">
        <v>217</v>
      </c>
      <c r="D70" s="73">
        <v>28500</v>
      </c>
      <c r="E70" s="74">
        <v>13030.47</v>
      </c>
      <c r="F70" s="39">
        <f t="shared" si="1"/>
        <v>-15450</v>
      </c>
      <c r="G70" s="75">
        <v>13050</v>
      </c>
      <c r="H70" s="21"/>
    </row>
    <row r="71" spans="1:8" s="20" customFormat="1" ht="15" hidden="1">
      <c r="A71" s="76" t="s">
        <v>218</v>
      </c>
      <c r="B71" s="76" t="s">
        <v>219</v>
      </c>
      <c r="C71" s="77" t="s">
        <v>220</v>
      </c>
      <c r="D71" s="78">
        <v>3500</v>
      </c>
      <c r="E71" s="79">
        <v>1750</v>
      </c>
      <c r="F71" s="39">
        <f t="shared" si="1"/>
        <v>-1750</v>
      </c>
      <c r="G71" s="80">
        <v>1750</v>
      </c>
      <c r="H71" s="21"/>
    </row>
    <row r="72" spans="1:8" s="20" customFormat="1" ht="15" hidden="1">
      <c r="A72" s="76" t="s">
        <v>221</v>
      </c>
      <c r="B72" s="76" t="s">
        <v>222</v>
      </c>
      <c r="C72" s="77" t="s">
        <v>223</v>
      </c>
      <c r="D72" s="78">
        <v>25000</v>
      </c>
      <c r="E72" s="79">
        <v>11280.47</v>
      </c>
      <c r="F72" s="39">
        <f t="shared" si="1"/>
        <v>-13700</v>
      </c>
      <c r="G72" s="80">
        <v>11300</v>
      </c>
      <c r="H72" s="21"/>
    </row>
    <row r="73" spans="1:8" s="20" customFormat="1" ht="15" hidden="1">
      <c r="A73" s="71" t="s">
        <v>2</v>
      </c>
      <c r="B73" s="71" t="s">
        <v>224</v>
      </c>
      <c r="C73" s="72" t="s">
        <v>225</v>
      </c>
      <c r="D73" s="73">
        <v>500</v>
      </c>
      <c r="E73" s="74">
        <v>0</v>
      </c>
      <c r="F73" s="39">
        <f t="shared" si="1"/>
        <v>-500</v>
      </c>
      <c r="G73" s="75">
        <v>0</v>
      </c>
      <c r="H73" s="21"/>
    </row>
    <row r="74" spans="1:8" s="20" customFormat="1" ht="24" hidden="1">
      <c r="A74" s="76" t="s">
        <v>226</v>
      </c>
      <c r="B74" s="76" t="s">
        <v>227</v>
      </c>
      <c r="C74" s="77" t="s">
        <v>228</v>
      </c>
      <c r="D74" s="78">
        <v>500</v>
      </c>
      <c r="E74" s="79">
        <v>0</v>
      </c>
      <c r="F74" s="39">
        <f t="shared" si="1"/>
        <v>-500</v>
      </c>
      <c r="G74" s="80">
        <v>0</v>
      </c>
      <c r="H74" s="21"/>
    </row>
    <row r="75" spans="1:8" s="20" customFormat="1" ht="15">
      <c r="A75" s="71" t="s">
        <v>2</v>
      </c>
      <c r="B75" s="71" t="s">
        <v>182</v>
      </c>
      <c r="C75" s="72" t="s">
        <v>183</v>
      </c>
      <c r="D75" s="73">
        <v>556600</v>
      </c>
      <c r="E75" s="74">
        <v>447628.1</v>
      </c>
      <c r="F75" s="39">
        <f t="shared" si="1"/>
        <v>-117150</v>
      </c>
      <c r="G75" s="75">
        <v>439450</v>
      </c>
      <c r="H75" s="21"/>
    </row>
    <row r="76" spans="1:8" s="20" customFormat="1" ht="15" hidden="1">
      <c r="A76" s="71" t="s">
        <v>2</v>
      </c>
      <c r="B76" s="71" t="s">
        <v>184</v>
      </c>
      <c r="C76" s="72" t="s">
        <v>185</v>
      </c>
      <c r="D76" s="73">
        <v>72600</v>
      </c>
      <c r="E76" s="74">
        <v>44232.6</v>
      </c>
      <c r="F76" s="39">
        <f t="shared" si="1"/>
        <v>-28200</v>
      </c>
      <c r="G76" s="75">
        <v>44400</v>
      </c>
      <c r="H76" s="21"/>
    </row>
    <row r="77" spans="1:8" s="20" customFormat="1" ht="15" hidden="1">
      <c r="A77" s="76" t="s">
        <v>229</v>
      </c>
      <c r="B77" s="76" t="s">
        <v>230</v>
      </c>
      <c r="C77" s="77" t="s">
        <v>231</v>
      </c>
      <c r="D77" s="78">
        <v>6000</v>
      </c>
      <c r="E77" s="79">
        <v>4720.5</v>
      </c>
      <c r="F77" s="39">
        <f t="shared" si="1"/>
        <v>-1250</v>
      </c>
      <c r="G77" s="80">
        <v>4750</v>
      </c>
      <c r="H77" s="21"/>
    </row>
    <row r="78" spans="1:8" s="20" customFormat="1" ht="24" hidden="1">
      <c r="A78" s="76" t="s">
        <v>232</v>
      </c>
      <c r="B78" s="76" t="s">
        <v>233</v>
      </c>
      <c r="C78" s="77" t="s">
        <v>234</v>
      </c>
      <c r="D78" s="78">
        <v>3000</v>
      </c>
      <c r="E78" s="79">
        <v>240.61</v>
      </c>
      <c r="F78" s="39">
        <f t="shared" si="1"/>
        <v>-2750</v>
      </c>
      <c r="G78" s="80">
        <v>250</v>
      </c>
      <c r="H78" s="21"/>
    </row>
    <row r="79" spans="1:8" s="20" customFormat="1" ht="15" hidden="1">
      <c r="A79" s="76" t="s">
        <v>235</v>
      </c>
      <c r="B79" s="76" t="s">
        <v>187</v>
      </c>
      <c r="C79" s="77" t="s">
        <v>188</v>
      </c>
      <c r="D79" s="78">
        <v>47000</v>
      </c>
      <c r="E79" s="79">
        <v>31765.28</v>
      </c>
      <c r="F79" s="39">
        <f t="shared" si="1"/>
        <v>-15200</v>
      </c>
      <c r="G79" s="80">
        <v>31800</v>
      </c>
      <c r="H79" s="21"/>
    </row>
    <row r="80" spans="1:8" s="20" customFormat="1" ht="15" hidden="1">
      <c r="A80" s="76" t="s">
        <v>236</v>
      </c>
      <c r="B80" s="76" t="s">
        <v>237</v>
      </c>
      <c r="C80" s="77" t="s">
        <v>238</v>
      </c>
      <c r="D80" s="78">
        <v>13600</v>
      </c>
      <c r="E80" s="79">
        <v>4805.96</v>
      </c>
      <c r="F80" s="39">
        <f t="shared" si="1"/>
        <v>-8750</v>
      </c>
      <c r="G80" s="80">
        <v>4850</v>
      </c>
      <c r="H80" s="21"/>
    </row>
    <row r="81" spans="1:8" s="20" customFormat="1" ht="24" hidden="1">
      <c r="A81" s="76" t="s">
        <v>239</v>
      </c>
      <c r="B81" s="76" t="s">
        <v>240</v>
      </c>
      <c r="C81" s="77" t="s">
        <v>241</v>
      </c>
      <c r="D81" s="78">
        <v>3000</v>
      </c>
      <c r="E81" s="79">
        <v>2700.25</v>
      </c>
      <c r="F81" s="39">
        <f t="shared" si="1"/>
        <v>-250</v>
      </c>
      <c r="G81" s="80">
        <v>2750</v>
      </c>
      <c r="H81" s="21"/>
    </row>
    <row r="82" spans="1:8" s="20" customFormat="1" ht="15" hidden="1">
      <c r="A82" s="71" t="s">
        <v>2</v>
      </c>
      <c r="B82" s="71" t="s">
        <v>242</v>
      </c>
      <c r="C82" s="72" t="s">
        <v>243</v>
      </c>
      <c r="D82" s="73">
        <v>278000</v>
      </c>
      <c r="E82" s="74">
        <v>261233.12</v>
      </c>
      <c r="F82" s="39">
        <f t="shared" si="1"/>
        <v>-17850</v>
      </c>
      <c r="G82" s="75">
        <v>260150</v>
      </c>
      <c r="H82" s="21"/>
    </row>
    <row r="83" spans="1:8" s="20" customFormat="1" ht="15" hidden="1">
      <c r="A83" s="76" t="s">
        <v>244</v>
      </c>
      <c r="B83" s="76" t="s">
        <v>245</v>
      </c>
      <c r="C83" s="77" t="s">
        <v>246</v>
      </c>
      <c r="D83" s="78">
        <v>8000</v>
      </c>
      <c r="E83" s="79">
        <v>2107.89</v>
      </c>
      <c r="F83" s="39">
        <f t="shared" si="1"/>
        <v>-7000</v>
      </c>
      <c r="G83" s="80">
        <v>1000</v>
      </c>
      <c r="H83" s="21"/>
    </row>
    <row r="84" spans="1:8" s="20" customFormat="1" ht="15" hidden="1">
      <c r="A84" s="76" t="s">
        <v>247</v>
      </c>
      <c r="B84" s="76" t="s">
        <v>248</v>
      </c>
      <c r="C84" s="77" t="s">
        <v>249</v>
      </c>
      <c r="D84" s="78">
        <v>270000</v>
      </c>
      <c r="E84" s="79">
        <v>259125.23</v>
      </c>
      <c r="F84" s="39">
        <f t="shared" si="1"/>
        <v>-10850</v>
      </c>
      <c r="G84" s="80">
        <v>259150</v>
      </c>
      <c r="H84" s="21"/>
    </row>
    <row r="85" spans="1:8" s="20" customFormat="1" ht="15" hidden="1">
      <c r="A85" s="71" t="s">
        <v>2</v>
      </c>
      <c r="B85" s="71" t="s">
        <v>250</v>
      </c>
      <c r="C85" s="72" t="s">
        <v>251</v>
      </c>
      <c r="D85" s="73">
        <v>171800</v>
      </c>
      <c r="E85" s="74">
        <v>119752.94</v>
      </c>
      <c r="F85" s="39">
        <f t="shared" si="1"/>
        <v>-52000</v>
      </c>
      <c r="G85" s="75">
        <v>119800</v>
      </c>
      <c r="H85" s="21"/>
    </row>
    <row r="86" spans="1:8" s="20" customFormat="1" ht="15" hidden="1">
      <c r="A86" s="76" t="s">
        <v>252</v>
      </c>
      <c r="B86" s="76" t="s">
        <v>253</v>
      </c>
      <c r="C86" s="77" t="s">
        <v>254</v>
      </c>
      <c r="D86" s="78">
        <v>85000</v>
      </c>
      <c r="E86" s="79">
        <v>52895.66</v>
      </c>
      <c r="F86" s="39">
        <f t="shared" si="1"/>
        <v>-32100</v>
      </c>
      <c r="G86" s="80">
        <v>52900</v>
      </c>
      <c r="H86" s="21"/>
    </row>
    <row r="87" spans="1:8" s="20" customFormat="1" ht="15" hidden="1">
      <c r="A87" s="76" t="s">
        <v>255</v>
      </c>
      <c r="B87" s="76" t="s">
        <v>256</v>
      </c>
      <c r="C87" s="77" t="s">
        <v>257</v>
      </c>
      <c r="D87" s="78">
        <v>80000</v>
      </c>
      <c r="E87" s="79">
        <v>63209.71</v>
      </c>
      <c r="F87" s="39">
        <f t="shared" si="1"/>
        <v>-16750</v>
      </c>
      <c r="G87" s="80">
        <v>63250</v>
      </c>
      <c r="H87" s="21"/>
    </row>
    <row r="88" spans="1:8" s="20" customFormat="1" ht="15" hidden="1">
      <c r="A88" s="76" t="s">
        <v>258</v>
      </c>
      <c r="B88" s="76" t="s">
        <v>259</v>
      </c>
      <c r="C88" s="77" t="s">
        <v>260</v>
      </c>
      <c r="D88" s="78">
        <v>6800</v>
      </c>
      <c r="E88" s="79">
        <v>3647.57</v>
      </c>
      <c r="F88" s="39">
        <f t="shared" si="1"/>
        <v>-3150</v>
      </c>
      <c r="G88" s="80">
        <v>3650</v>
      </c>
      <c r="H88" s="21"/>
    </row>
    <row r="89" spans="1:8" s="20" customFormat="1" ht="24" hidden="1">
      <c r="A89" s="71" t="s">
        <v>2</v>
      </c>
      <c r="B89" s="71" t="s">
        <v>261</v>
      </c>
      <c r="C89" s="72" t="s">
        <v>262</v>
      </c>
      <c r="D89" s="73">
        <v>9700</v>
      </c>
      <c r="E89" s="74">
        <v>6063.2</v>
      </c>
      <c r="F89" s="39">
        <f t="shared" si="1"/>
        <v>-3550</v>
      </c>
      <c r="G89" s="75">
        <v>6150</v>
      </c>
      <c r="H89" s="21"/>
    </row>
    <row r="90" spans="1:8" s="20" customFormat="1" ht="24" hidden="1">
      <c r="A90" s="76" t="s">
        <v>263</v>
      </c>
      <c r="B90" s="76" t="s">
        <v>264</v>
      </c>
      <c r="C90" s="77" t="s">
        <v>265</v>
      </c>
      <c r="D90" s="78">
        <v>7500</v>
      </c>
      <c r="E90" s="79">
        <v>2318.98</v>
      </c>
      <c r="F90" s="39">
        <f t="shared" si="1"/>
        <v>-5150</v>
      </c>
      <c r="G90" s="80">
        <v>2350</v>
      </c>
      <c r="H90" s="21"/>
    </row>
    <row r="91" spans="1:8" s="20" customFormat="1" ht="24" hidden="1">
      <c r="A91" s="76" t="s">
        <v>266</v>
      </c>
      <c r="B91" s="76" t="s">
        <v>267</v>
      </c>
      <c r="C91" s="77" t="s">
        <v>268</v>
      </c>
      <c r="D91" s="78">
        <v>2000</v>
      </c>
      <c r="E91" s="79">
        <v>2068.73</v>
      </c>
      <c r="F91" s="39">
        <f t="shared" si="1"/>
        <v>100</v>
      </c>
      <c r="G91" s="80">
        <v>2100</v>
      </c>
      <c r="H91" s="21"/>
    </row>
    <row r="92" spans="1:8" s="20" customFormat="1" ht="24" hidden="1">
      <c r="A92" s="76" t="s">
        <v>269</v>
      </c>
      <c r="B92" s="76" t="s">
        <v>270</v>
      </c>
      <c r="C92" s="77" t="s">
        <v>271</v>
      </c>
      <c r="D92" s="78">
        <v>200</v>
      </c>
      <c r="E92" s="79">
        <v>1675.49</v>
      </c>
      <c r="F92" s="39">
        <f t="shared" si="1"/>
        <v>1500</v>
      </c>
      <c r="G92" s="80">
        <v>1700</v>
      </c>
      <c r="H92" s="21"/>
    </row>
    <row r="93" spans="1:8" s="20" customFormat="1" ht="15" hidden="1">
      <c r="A93" s="71" t="s">
        <v>2</v>
      </c>
      <c r="B93" s="71" t="s">
        <v>272</v>
      </c>
      <c r="C93" s="72" t="s">
        <v>273</v>
      </c>
      <c r="D93" s="73">
        <v>8300</v>
      </c>
      <c r="E93" s="74">
        <v>7640.04</v>
      </c>
      <c r="F93" s="39">
        <f t="shared" si="1"/>
        <v>-8100</v>
      </c>
      <c r="G93" s="75">
        <v>200</v>
      </c>
      <c r="H93" s="21"/>
    </row>
    <row r="94" spans="1:8" s="20" customFormat="1" ht="15" hidden="1">
      <c r="A94" s="76" t="s">
        <v>274</v>
      </c>
      <c r="B94" s="76" t="s">
        <v>275</v>
      </c>
      <c r="C94" s="77" t="s">
        <v>276</v>
      </c>
      <c r="D94" s="78">
        <v>8300</v>
      </c>
      <c r="E94" s="79">
        <v>7640.04</v>
      </c>
      <c r="F94" s="39">
        <f t="shared" si="1"/>
        <v>-8100</v>
      </c>
      <c r="G94" s="80">
        <v>200</v>
      </c>
      <c r="H94" s="21"/>
    </row>
    <row r="95" spans="1:8" s="20" customFormat="1" ht="15" hidden="1">
      <c r="A95" s="76" t="s">
        <v>277</v>
      </c>
      <c r="B95" s="76" t="s">
        <v>278</v>
      </c>
      <c r="C95" s="77" t="s">
        <v>279</v>
      </c>
      <c r="D95" s="78">
        <v>0</v>
      </c>
      <c r="E95" s="79">
        <v>0</v>
      </c>
      <c r="F95" s="39">
        <f t="shared" si="1"/>
        <v>0</v>
      </c>
      <c r="G95" s="80">
        <v>0</v>
      </c>
      <c r="H95" s="21"/>
    </row>
    <row r="96" spans="1:8" s="20" customFormat="1" ht="15" hidden="1">
      <c r="A96" s="71" t="s">
        <v>2</v>
      </c>
      <c r="B96" s="71" t="s">
        <v>280</v>
      </c>
      <c r="C96" s="72" t="s">
        <v>281</v>
      </c>
      <c r="D96" s="73">
        <v>16200</v>
      </c>
      <c r="E96" s="74">
        <v>8706.2</v>
      </c>
      <c r="F96" s="39">
        <f t="shared" si="1"/>
        <v>-7450</v>
      </c>
      <c r="G96" s="75">
        <v>8750</v>
      </c>
      <c r="H96" s="21"/>
    </row>
    <row r="97" spans="1:8" s="20" customFormat="1" ht="15" hidden="1">
      <c r="A97" s="76" t="s">
        <v>282</v>
      </c>
      <c r="B97" s="76" t="s">
        <v>283</v>
      </c>
      <c r="C97" s="77" t="s">
        <v>281</v>
      </c>
      <c r="D97" s="78">
        <v>16200</v>
      </c>
      <c r="E97" s="79">
        <v>8706.2</v>
      </c>
      <c r="F97" s="39">
        <f t="shared" si="1"/>
        <v>-7450</v>
      </c>
      <c r="G97" s="80">
        <v>8750</v>
      </c>
      <c r="H97" s="21"/>
    </row>
    <row r="98" spans="1:8" s="20" customFormat="1" ht="15">
      <c r="A98" s="71" t="s">
        <v>2</v>
      </c>
      <c r="B98" s="71" t="s">
        <v>175</v>
      </c>
      <c r="C98" s="72" t="s">
        <v>176</v>
      </c>
      <c r="D98" s="73">
        <v>227320</v>
      </c>
      <c r="E98" s="74">
        <v>161431.92</v>
      </c>
      <c r="F98" s="39">
        <f t="shared" si="1"/>
        <v>6030</v>
      </c>
      <c r="G98" s="75">
        <v>233350</v>
      </c>
      <c r="H98" s="21"/>
    </row>
    <row r="99" spans="1:8" s="20" customFormat="1" ht="15" hidden="1">
      <c r="A99" s="71" t="s">
        <v>2</v>
      </c>
      <c r="B99" s="71" t="s">
        <v>284</v>
      </c>
      <c r="C99" s="72" t="s">
        <v>285</v>
      </c>
      <c r="D99" s="73">
        <v>9700</v>
      </c>
      <c r="E99" s="74">
        <v>6875.84</v>
      </c>
      <c r="F99" s="39">
        <f t="shared" si="1"/>
        <v>-2800</v>
      </c>
      <c r="G99" s="75">
        <v>6900</v>
      </c>
      <c r="H99" s="21"/>
    </row>
    <row r="100" spans="1:8" s="20" customFormat="1" ht="15" hidden="1">
      <c r="A100" s="76" t="s">
        <v>286</v>
      </c>
      <c r="B100" s="76" t="s">
        <v>287</v>
      </c>
      <c r="C100" s="77" t="s">
        <v>288</v>
      </c>
      <c r="D100" s="78">
        <v>7400</v>
      </c>
      <c r="E100" s="79">
        <v>4840.24</v>
      </c>
      <c r="F100" s="39">
        <f t="shared" si="1"/>
        <v>-2550</v>
      </c>
      <c r="G100" s="80">
        <v>4850</v>
      </c>
      <c r="H100" s="21"/>
    </row>
    <row r="101" spans="1:8" s="20" customFormat="1" ht="15" hidden="1">
      <c r="A101" s="76" t="s">
        <v>289</v>
      </c>
      <c r="B101" s="76" t="s">
        <v>290</v>
      </c>
      <c r="C101" s="77" t="s">
        <v>291</v>
      </c>
      <c r="D101" s="78">
        <v>2300</v>
      </c>
      <c r="E101" s="79">
        <v>2035.6</v>
      </c>
      <c r="F101" s="39">
        <f t="shared" si="1"/>
        <v>-250</v>
      </c>
      <c r="G101" s="80">
        <v>2050</v>
      </c>
      <c r="H101" s="21"/>
    </row>
    <row r="102" spans="1:8" s="20" customFormat="1" ht="15" hidden="1">
      <c r="A102" s="71" t="s">
        <v>2</v>
      </c>
      <c r="B102" s="71" t="s">
        <v>292</v>
      </c>
      <c r="C102" s="72" t="s">
        <v>293</v>
      </c>
      <c r="D102" s="73">
        <v>45000</v>
      </c>
      <c r="E102" s="74">
        <v>44941.59</v>
      </c>
      <c r="F102" s="39">
        <f t="shared" si="1"/>
        <v>100</v>
      </c>
      <c r="G102" s="75">
        <v>45100</v>
      </c>
      <c r="H102" s="21"/>
    </row>
    <row r="103" spans="1:8" s="20" customFormat="1" ht="24" hidden="1">
      <c r="A103" s="76" t="s">
        <v>294</v>
      </c>
      <c r="B103" s="76" t="s">
        <v>295</v>
      </c>
      <c r="C103" s="77" t="s">
        <v>296</v>
      </c>
      <c r="D103" s="78">
        <v>26200</v>
      </c>
      <c r="E103" s="79">
        <v>16658.73</v>
      </c>
      <c r="F103" s="39">
        <f t="shared" si="1"/>
        <v>-9500</v>
      </c>
      <c r="G103" s="80">
        <v>16700</v>
      </c>
      <c r="H103" s="21"/>
    </row>
    <row r="104" spans="1:8" s="20" customFormat="1" ht="24" hidden="1">
      <c r="A104" s="76" t="s">
        <v>297</v>
      </c>
      <c r="B104" s="76" t="s">
        <v>298</v>
      </c>
      <c r="C104" s="77" t="s">
        <v>299</v>
      </c>
      <c r="D104" s="78">
        <v>17000</v>
      </c>
      <c r="E104" s="79">
        <v>27937.3</v>
      </c>
      <c r="F104" s="39">
        <f t="shared" si="1"/>
        <v>11000</v>
      </c>
      <c r="G104" s="80">
        <v>28000</v>
      </c>
      <c r="H104" s="21"/>
    </row>
    <row r="105" spans="1:8" s="20" customFormat="1" ht="24" hidden="1">
      <c r="A105" s="76" t="s">
        <v>300</v>
      </c>
      <c r="B105" s="76" t="s">
        <v>301</v>
      </c>
      <c r="C105" s="77" t="s">
        <v>302</v>
      </c>
      <c r="D105" s="78">
        <v>1500</v>
      </c>
      <c r="E105" s="79">
        <v>153.56</v>
      </c>
      <c r="F105" s="39">
        <f t="shared" si="1"/>
        <v>-1300</v>
      </c>
      <c r="G105" s="80">
        <v>200</v>
      </c>
      <c r="H105" s="21"/>
    </row>
    <row r="106" spans="1:8" s="20" customFormat="1" ht="18" customHeight="1" hidden="1">
      <c r="A106" s="76" t="s">
        <v>303</v>
      </c>
      <c r="B106" s="76" t="s">
        <v>304</v>
      </c>
      <c r="C106" s="77" t="s">
        <v>305</v>
      </c>
      <c r="D106" s="78">
        <v>300</v>
      </c>
      <c r="E106" s="79">
        <v>192</v>
      </c>
      <c r="F106" s="39">
        <f t="shared" si="1"/>
        <v>-100</v>
      </c>
      <c r="G106" s="80">
        <v>200</v>
      </c>
      <c r="H106" s="21"/>
    </row>
    <row r="107" spans="1:8" s="20" customFormat="1" ht="15" hidden="1">
      <c r="A107" s="71" t="s">
        <v>2</v>
      </c>
      <c r="B107" s="71" t="s">
        <v>306</v>
      </c>
      <c r="C107" s="72" t="s">
        <v>307</v>
      </c>
      <c r="D107" s="73">
        <v>1700</v>
      </c>
      <c r="E107" s="74">
        <v>0</v>
      </c>
      <c r="F107" s="39">
        <f t="shared" si="1"/>
        <v>-1700</v>
      </c>
      <c r="G107" s="75">
        <v>0</v>
      </c>
      <c r="H107" s="21"/>
    </row>
    <row r="108" spans="1:8" s="20" customFormat="1" ht="15" hidden="1">
      <c r="A108" s="76" t="s">
        <v>308</v>
      </c>
      <c r="B108" s="76" t="s">
        <v>309</v>
      </c>
      <c r="C108" s="77" t="s">
        <v>310</v>
      </c>
      <c r="D108" s="78">
        <v>1700</v>
      </c>
      <c r="E108" s="79">
        <v>0</v>
      </c>
      <c r="F108" s="39">
        <f t="shared" si="1"/>
        <v>-1700</v>
      </c>
      <c r="G108" s="80">
        <v>0</v>
      </c>
      <c r="H108" s="21"/>
    </row>
    <row r="109" spans="1:8" s="20" customFormat="1" ht="15" hidden="1">
      <c r="A109" s="71" t="s">
        <v>2</v>
      </c>
      <c r="B109" s="71" t="s">
        <v>311</v>
      </c>
      <c r="C109" s="72" t="s">
        <v>312</v>
      </c>
      <c r="D109" s="73">
        <v>76620</v>
      </c>
      <c r="E109" s="74">
        <v>46178.43</v>
      </c>
      <c r="F109" s="39">
        <f t="shared" si="1"/>
        <v>-30370</v>
      </c>
      <c r="G109" s="75">
        <v>46250</v>
      </c>
      <c r="H109" s="21"/>
    </row>
    <row r="110" spans="1:8" s="20" customFormat="1" ht="15" hidden="1">
      <c r="A110" s="76" t="s">
        <v>313</v>
      </c>
      <c r="B110" s="76" t="s">
        <v>314</v>
      </c>
      <c r="C110" s="77" t="s">
        <v>315</v>
      </c>
      <c r="D110" s="78">
        <v>25500</v>
      </c>
      <c r="E110" s="79">
        <v>20480.75</v>
      </c>
      <c r="F110" s="39">
        <f t="shared" si="1"/>
        <v>-5000</v>
      </c>
      <c r="G110" s="80">
        <v>20500</v>
      </c>
      <c r="H110" s="21"/>
    </row>
    <row r="111" spans="1:8" s="20" customFormat="1" ht="15" hidden="1">
      <c r="A111" s="76" t="s">
        <v>316</v>
      </c>
      <c r="B111" s="76" t="s">
        <v>317</v>
      </c>
      <c r="C111" s="77" t="s">
        <v>318</v>
      </c>
      <c r="D111" s="78">
        <v>24700</v>
      </c>
      <c r="E111" s="79">
        <v>10844.95</v>
      </c>
      <c r="F111" s="39">
        <f t="shared" si="1"/>
        <v>-13850</v>
      </c>
      <c r="G111" s="80">
        <v>10850</v>
      </c>
      <c r="H111" s="21"/>
    </row>
    <row r="112" spans="1:8" s="20" customFormat="1" ht="15" hidden="1">
      <c r="A112" s="76" t="s">
        <v>319</v>
      </c>
      <c r="B112" s="76" t="s">
        <v>320</v>
      </c>
      <c r="C112" s="77" t="s">
        <v>321</v>
      </c>
      <c r="D112" s="78">
        <v>1920</v>
      </c>
      <c r="E112" s="79">
        <v>2025</v>
      </c>
      <c r="F112" s="39">
        <f t="shared" si="1"/>
        <v>130</v>
      </c>
      <c r="G112" s="80">
        <v>2050</v>
      </c>
      <c r="H112" s="21"/>
    </row>
    <row r="113" spans="1:8" s="20" customFormat="1" ht="15" hidden="1">
      <c r="A113" s="76" t="s">
        <v>322</v>
      </c>
      <c r="B113" s="76" t="s">
        <v>323</v>
      </c>
      <c r="C113" s="77" t="s">
        <v>324</v>
      </c>
      <c r="D113" s="78">
        <v>2500</v>
      </c>
      <c r="E113" s="79">
        <v>0</v>
      </c>
      <c r="F113" s="39">
        <f t="shared" si="1"/>
        <v>-2500</v>
      </c>
      <c r="G113" s="80">
        <v>0</v>
      </c>
      <c r="H113" s="21"/>
    </row>
    <row r="114" spans="1:8" s="20" customFormat="1" ht="15" hidden="1">
      <c r="A114" s="76" t="s">
        <v>325</v>
      </c>
      <c r="B114" s="76" t="s">
        <v>326</v>
      </c>
      <c r="C114" s="77" t="s">
        <v>327</v>
      </c>
      <c r="D114" s="78">
        <v>17000</v>
      </c>
      <c r="E114" s="79">
        <v>9885.33</v>
      </c>
      <c r="F114" s="39">
        <f t="shared" si="1"/>
        <v>-7100</v>
      </c>
      <c r="G114" s="80">
        <v>9900</v>
      </c>
      <c r="H114" s="21"/>
    </row>
    <row r="115" spans="1:8" s="20" customFormat="1" ht="15" hidden="1">
      <c r="A115" s="76" t="s">
        <v>328</v>
      </c>
      <c r="B115" s="76" t="s">
        <v>329</v>
      </c>
      <c r="C115" s="77" t="s">
        <v>330</v>
      </c>
      <c r="D115" s="78">
        <v>5000</v>
      </c>
      <c r="E115" s="79">
        <v>2942.4</v>
      </c>
      <c r="F115" s="39">
        <f t="shared" si="1"/>
        <v>-2050</v>
      </c>
      <c r="G115" s="80">
        <v>2950</v>
      </c>
      <c r="H115" s="21"/>
    </row>
    <row r="116" spans="1:8" s="20" customFormat="1" ht="15" hidden="1">
      <c r="A116" s="71" t="s">
        <v>2</v>
      </c>
      <c r="B116" s="71" t="s">
        <v>331</v>
      </c>
      <c r="C116" s="72" t="s">
        <v>332</v>
      </c>
      <c r="D116" s="73">
        <v>0</v>
      </c>
      <c r="E116" s="74">
        <v>0</v>
      </c>
      <c r="F116" s="39">
        <f t="shared" si="1"/>
        <v>0</v>
      </c>
      <c r="G116" s="75">
        <v>0</v>
      </c>
      <c r="H116" s="21"/>
    </row>
    <row r="117" spans="1:8" s="20" customFormat="1" ht="15" hidden="1">
      <c r="A117" s="76" t="s">
        <v>333</v>
      </c>
      <c r="B117" s="76" t="s">
        <v>334</v>
      </c>
      <c r="C117" s="77" t="s">
        <v>335</v>
      </c>
      <c r="D117" s="78">
        <v>0</v>
      </c>
      <c r="E117" s="79">
        <v>0</v>
      </c>
      <c r="F117" s="39">
        <f t="shared" si="1"/>
        <v>0</v>
      </c>
      <c r="G117" s="80">
        <v>0</v>
      </c>
      <c r="H117" s="21"/>
    </row>
    <row r="118" spans="1:8" s="20" customFormat="1" ht="15" hidden="1">
      <c r="A118" s="71" t="s">
        <v>2</v>
      </c>
      <c r="B118" s="71" t="s">
        <v>336</v>
      </c>
      <c r="C118" s="72" t="s">
        <v>337</v>
      </c>
      <c r="D118" s="73">
        <v>62000</v>
      </c>
      <c r="E118" s="74">
        <v>37951.81</v>
      </c>
      <c r="F118" s="39">
        <f t="shared" si="1"/>
        <v>-23950</v>
      </c>
      <c r="G118" s="75">
        <v>38050</v>
      </c>
      <c r="H118" s="21"/>
    </row>
    <row r="119" spans="1:8" s="20" customFormat="1" ht="24" hidden="1">
      <c r="A119" s="76" t="s">
        <v>338</v>
      </c>
      <c r="B119" s="76" t="s">
        <v>339</v>
      </c>
      <c r="C119" s="77" t="s">
        <v>340</v>
      </c>
      <c r="D119" s="78">
        <v>34000</v>
      </c>
      <c r="E119" s="79">
        <v>22110</v>
      </c>
      <c r="F119" s="39">
        <f t="shared" si="1"/>
        <v>-11850</v>
      </c>
      <c r="G119" s="80">
        <v>22150</v>
      </c>
      <c r="H119" s="21"/>
    </row>
    <row r="120" spans="1:8" s="20" customFormat="1" ht="15" hidden="1">
      <c r="A120" s="76" t="s">
        <v>341</v>
      </c>
      <c r="B120" s="76" t="s">
        <v>342</v>
      </c>
      <c r="C120" s="77" t="s">
        <v>343</v>
      </c>
      <c r="D120" s="78">
        <v>28000</v>
      </c>
      <c r="E120" s="79">
        <v>15841.81</v>
      </c>
      <c r="F120" s="39">
        <f t="shared" si="1"/>
        <v>-12100</v>
      </c>
      <c r="G120" s="80">
        <v>15900</v>
      </c>
      <c r="H120" s="21"/>
    </row>
    <row r="121" spans="1:8" s="20" customFormat="1" ht="15" hidden="1">
      <c r="A121" s="71" t="s">
        <v>2</v>
      </c>
      <c r="B121" s="71" t="s">
        <v>344</v>
      </c>
      <c r="C121" s="72" t="s">
        <v>345</v>
      </c>
      <c r="D121" s="73">
        <v>10200</v>
      </c>
      <c r="E121" s="74">
        <v>6250</v>
      </c>
      <c r="F121" s="39">
        <f t="shared" si="1"/>
        <v>-3950</v>
      </c>
      <c r="G121" s="75">
        <v>6250</v>
      </c>
      <c r="H121" s="21"/>
    </row>
    <row r="122" spans="1:8" s="20" customFormat="1" ht="15" hidden="1">
      <c r="A122" s="76" t="s">
        <v>346</v>
      </c>
      <c r="B122" s="76" t="s">
        <v>347</v>
      </c>
      <c r="C122" s="77" t="s">
        <v>348</v>
      </c>
      <c r="D122" s="78">
        <v>3000</v>
      </c>
      <c r="E122" s="79">
        <v>6250</v>
      </c>
      <c r="F122" s="39">
        <f t="shared" si="1"/>
        <v>3250</v>
      </c>
      <c r="G122" s="80">
        <v>6250</v>
      </c>
      <c r="H122" s="21"/>
    </row>
    <row r="123" spans="1:8" s="20" customFormat="1" ht="15" hidden="1">
      <c r="A123" s="76" t="s">
        <v>349</v>
      </c>
      <c r="B123" s="76" t="s">
        <v>350</v>
      </c>
      <c r="C123" s="77" t="s">
        <v>351</v>
      </c>
      <c r="D123" s="78">
        <v>7200</v>
      </c>
      <c r="E123" s="79">
        <v>0</v>
      </c>
      <c r="F123" s="39">
        <f t="shared" si="1"/>
        <v>-7200</v>
      </c>
      <c r="G123" s="80">
        <v>0</v>
      </c>
      <c r="H123" s="21"/>
    </row>
    <row r="124" spans="1:8" s="20" customFormat="1" ht="15" hidden="1">
      <c r="A124" s="71" t="s">
        <v>2</v>
      </c>
      <c r="B124" s="71" t="s">
        <v>352</v>
      </c>
      <c r="C124" s="72" t="s">
        <v>353</v>
      </c>
      <c r="D124" s="73">
        <v>4500</v>
      </c>
      <c r="E124" s="74">
        <v>1800</v>
      </c>
      <c r="F124" s="39">
        <f t="shared" si="1"/>
        <v>-2700</v>
      </c>
      <c r="G124" s="75">
        <v>1800</v>
      </c>
      <c r="H124" s="21"/>
    </row>
    <row r="125" spans="1:8" s="20" customFormat="1" ht="15" hidden="1">
      <c r="A125" s="76" t="s">
        <v>354</v>
      </c>
      <c r="B125" s="76" t="s">
        <v>355</v>
      </c>
      <c r="C125" s="77" t="s">
        <v>356</v>
      </c>
      <c r="D125" s="78">
        <v>4500</v>
      </c>
      <c r="E125" s="79">
        <v>1800</v>
      </c>
      <c r="F125" s="39">
        <f t="shared" si="1"/>
        <v>-2700</v>
      </c>
      <c r="G125" s="80">
        <v>1800</v>
      </c>
      <c r="H125" s="21"/>
    </row>
    <row r="126" spans="1:8" s="20" customFormat="1" ht="15" hidden="1">
      <c r="A126" s="71" t="s">
        <v>2</v>
      </c>
      <c r="B126" s="71" t="s">
        <v>177</v>
      </c>
      <c r="C126" s="72" t="s">
        <v>178</v>
      </c>
      <c r="D126" s="73">
        <v>17600</v>
      </c>
      <c r="E126" s="74">
        <v>17434.25</v>
      </c>
      <c r="F126" s="39">
        <f t="shared" si="1"/>
        <v>71400</v>
      </c>
      <c r="G126" s="75">
        <v>89000</v>
      </c>
      <c r="H126" s="21"/>
    </row>
    <row r="127" spans="1:8" s="20" customFormat="1" ht="24" hidden="1">
      <c r="A127" s="76" t="s">
        <v>357</v>
      </c>
      <c r="B127" s="76" t="s">
        <v>358</v>
      </c>
      <c r="C127" s="77" t="s">
        <v>359</v>
      </c>
      <c r="D127" s="78">
        <v>2000</v>
      </c>
      <c r="E127" s="79">
        <v>780</v>
      </c>
      <c r="F127" s="39">
        <f t="shared" si="1"/>
        <v>-1200</v>
      </c>
      <c r="G127" s="80">
        <v>800</v>
      </c>
      <c r="H127" s="21"/>
    </row>
    <row r="128" spans="1:8" s="20" customFormat="1" ht="15" hidden="1">
      <c r="A128" s="76" t="s">
        <v>360</v>
      </c>
      <c r="B128" s="76" t="s">
        <v>361</v>
      </c>
      <c r="C128" s="77" t="s">
        <v>362</v>
      </c>
      <c r="D128" s="78">
        <v>2000</v>
      </c>
      <c r="E128" s="79">
        <v>0</v>
      </c>
      <c r="F128" s="39">
        <f t="shared" si="1"/>
        <v>-2000</v>
      </c>
      <c r="G128" s="80">
        <v>0</v>
      </c>
      <c r="H128" s="21"/>
    </row>
    <row r="129" spans="1:8" s="20" customFormat="1" ht="15" hidden="1">
      <c r="A129" s="76" t="s">
        <v>363</v>
      </c>
      <c r="B129" s="76" t="s">
        <v>364</v>
      </c>
      <c r="C129" s="77" t="s">
        <v>365</v>
      </c>
      <c r="D129" s="78">
        <v>1500</v>
      </c>
      <c r="E129" s="79">
        <v>0</v>
      </c>
      <c r="F129" s="39">
        <f t="shared" si="1"/>
        <v>-1500</v>
      </c>
      <c r="G129" s="80">
        <v>0</v>
      </c>
      <c r="H129" s="21"/>
    </row>
    <row r="130" spans="1:8" s="20" customFormat="1" ht="15" hidden="1">
      <c r="A130" s="76" t="s">
        <v>366</v>
      </c>
      <c r="B130" s="76" t="s">
        <v>180</v>
      </c>
      <c r="C130" s="77" t="s">
        <v>181</v>
      </c>
      <c r="D130" s="78">
        <v>12100</v>
      </c>
      <c r="E130" s="79">
        <v>16654.25</v>
      </c>
      <c r="F130" s="39">
        <f t="shared" si="1"/>
        <v>76100</v>
      </c>
      <c r="G130" s="80">
        <v>88200</v>
      </c>
      <c r="H130" s="21"/>
    </row>
    <row r="131" spans="1:8" s="20" customFormat="1" ht="15">
      <c r="A131" s="71" t="s">
        <v>2</v>
      </c>
      <c r="B131" s="71" t="s">
        <v>367</v>
      </c>
      <c r="C131" s="72" t="s">
        <v>368</v>
      </c>
      <c r="D131" s="73">
        <v>53980</v>
      </c>
      <c r="E131" s="74">
        <v>35965.68</v>
      </c>
      <c r="F131" s="39">
        <f t="shared" si="1"/>
        <v>-17930</v>
      </c>
      <c r="G131" s="75">
        <v>36050</v>
      </c>
      <c r="H131" s="21"/>
    </row>
    <row r="132" spans="1:8" s="20" customFormat="1" ht="15" hidden="1">
      <c r="A132" s="71" t="s">
        <v>2</v>
      </c>
      <c r="B132" s="71" t="s">
        <v>369</v>
      </c>
      <c r="C132" s="72" t="s">
        <v>370</v>
      </c>
      <c r="D132" s="73">
        <v>49400</v>
      </c>
      <c r="E132" s="74">
        <v>34915.68</v>
      </c>
      <c r="F132" s="39">
        <f aca="true" t="shared" si="2" ref="F132:F192">SUM(G132-D132)</f>
        <v>-14450</v>
      </c>
      <c r="G132" s="75">
        <v>34950</v>
      </c>
      <c r="H132" s="21"/>
    </row>
    <row r="133" spans="1:8" s="20" customFormat="1" ht="15" hidden="1">
      <c r="A133" s="76" t="s">
        <v>371</v>
      </c>
      <c r="B133" s="76" t="s">
        <v>372</v>
      </c>
      <c r="C133" s="77" t="s">
        <v>373</v>
      </c>
      <c r="D133" s="78">
        <v>5200</v>
      </c>
      <c r="E133" s="79">
        <v>1843</v>
      </c>
      <c r="F133" s="39">
        <f t="shared" si="2"/>
        <v>-3350</v>
      </c>
      <c r="G133" s="80">
        <v>1850</v>
      </c>
      <c r="H133" s="21"/>
    </row>
    <row r="134" spans="1:8" s="20" customFormat="1" ht="15" hidden="1">
      <c r="A134" s="76" t="s">
        <v>374</v>
      </c>
      <c r="B134" s="76" t="s">
        <v>375</v>
      </c>
      <c r="C134" s="77" t="s">
        <v>376</v>
      </c>
      <c r="D134" s="78">
        <v>29000</v>
      </c>
      <c r="E134" s="79">
        <v>25519.68</v>
      </c>
      <c r="F134" s="39">
        <f t="shared" si="2"/>
        <v>-3450</v>
      </c>
      <c r="G134" s="80">
        <v>25550</v>
      </c>
      <c r="H134" s="21"/>
    </row>
    <row r="135" spans="1:8" s="20" customFormat="1" ht="15" hidden="1">
      <c r="A135" s="76" t="s">
        <v>377</v>
      </c>
      <c r="B135" s="76" t="s">
        <v>378</v>
      </c>
      <c r="C135" s="77" t="s">
        <v>379</v>
      </c>
      <c r="D135" s="78">
        <v>15200</v>
      </c>
      <c r="E135" s="79">
        <v>7553</v>
      </c>
      <c r="F135" s="39">
        <f t="shared" si="2"/>
        <v>-7650</v>
      </c>
      <c r="G135" s="80">
        <v>7550</v>
      </c>
      <c r="H135" s="21"/>
    </row>
    <row r="136" spans="1:8" s="20" customFormat="1" ht="15" hidden="1">
      <c r="A136" s="71" t="s">
        <v>2</v>
      </c>
      <c r="B136" s="71" t="s">
        <v>380</v>
      </c>
      <c r="C136" s="72" t="s">
        <v>381</v>
      </c>
      <c r="D136" s="73">
        <v>500</v>
      </c>
      <c r="E136" s="74">
        <v>0</v>
      </c>
      <c r="F136" s="39">
        <f t="shared" si="2"/>
        <v>-500</v>
      </c>
      <c r="G136" s="75">
        <v>0</v>
      </c>
      <c r="H136" s="21"/>
    </row>
    <row r="137" spans="1:8" s="20" customFormat="1" ht="15" hidden="1">
      <c r="A137" s="76" t="s">
        <v>382</v>
      </c>
      <c r="B137" s="76" t="s">
        <v>383</v>
      </c>
      <c r="C137" s="77" t="s">
        <v>381</v>
      </c>
      <c r="D137" s="78">
        <v>500</v>
      </c>
      <c r="E137" s="79">
        <v>0</v>
      </c>
      <c r="F137" s="39">
        <f t="shared" si="2"/>
        <v>-500</v>
      </c>
      <c r="G137" s="80">
        <v>0</v>
      </c>
      <c r="H137" s="21"/>
    </row>
    <row r="138" spans="1:8" s="20" customFormat="1" ht="15" hidden="1">
      <c r="A138" s="71" t="s">
        <v>2</v>
      </c>
      <c r="B138" s="71" t="s">
        <v>384</v>
      </c>
      <c r="C138" s="72" t="s">
        <v>385</v>
      </c>
      <c r="D138" s="73">
        <v>80</v>
      </c>
      <c r="E138" s="74">
        <v>0</v>
      </c>
      <c r="F138" s="39">
        <f t="shared" si="2"/>
        <v>-80</v>
      </c>
      <c r="G138" s="75">
        <v>0</v>
      </c>
      <c r="H138" s="21"/>
    </row>
    <row r="139" spans="1:8" s="20" customFormat="1" ht="15" hidden="1">
      <c r="A139" s="76" t="s">
        <v>386</v>
      </c>
      <c r="B139" s="76" t="s">
        <v>387</v>
      </c>
      <c r="C139" s="77" t="s">
        <v>388</v>
      </c>
      <c r="D139" s="78">
        <v>80</v>
      </c>
      <c r="E139" s="79">
        <v>0</v>
      </c>
      <c r="F139" s="39">
        <f t="shared" si="2"/>
        <v>-80</v>
      </c>
      <c r="G139" s="80">
        <v>0</v>
      </c>
      <c r="H139" s="21"/>
    </row>
    <row r="140" spans="1:8" s="20" customFormat="1" ht="15" hidden="1">
      <c r="A140" s="71" t="s">
        <v>2</v>
      </c>
      <c r="B140" s="71" t="s">
        <v>389</v>
      </c>
      <c r="C140" s="72" t="s">
        <v>390</v>
      </c>
      <c r="D140" s="73">
        <v>2500</v>
      </c>
      <c r="E140" s="74">
        <v>187.5</v>
      </c>
      <c r="F140" s="39">
        <f t="shared" si="2"/>
        <v>-2300</v>
      </c>
      <c r="G140" s="75">
        <v>200</v>
      </c>
      <c r="H140" s="21"/>
    </row>
    <row r="141" spans="1:8" s="20" customFormat="1" ht="15" hidden="1">
      <c r="A141" s="76" t="s">
        <v>391</v>
      </c>
      <c r="B141" s="76" t="s">
        <v>392</v>
      </c>
      <c r="C141" s="77" t="s">
        <v>393</v>
      </c>
      <c r="D141" s="78">
        <v>1000</v>
      </c>
      <c r="E141" s="79">
        <v>0</v>
      </c>
      <c r="F141" s="39">
        <f t="shared" si="2"/>
        <v>-1000</v>
      </c>
      <c r="G141" s="80">
        <v>0</v>
      </c>
      <c r="H141" s="21"/>
    </row>
    <row r="142" spans="1:8" s="20" customFormat="1" ht="15" hidden="1">
      <c r="A142" s="76" t="s">
        <v>394</v>
      </c>
      <c r="B142" s="76" t="s">
        <v>395</v>
      </c>
      <c r="C142" s="77" t="s">
        <v>396</v>
      </c>
      <c r="D142" s="78">
        <v>500</v>
      </c>
      <c r="E142" s="79">
        <v>0</v>
      </c>
      <c r="F142" s="39">
        <f t="shared" si="2"/>
        <v>-500</v>
      </c>
      <c r="G142" s="80">
        <v>0</v>
      </c>
      <c r="H142" s="21"/>
    </row>
    <row r="143" spans="1:8" s="20" customFormat="1" ht="15" hidden="1">
      <c r="A143" s="76" t="s">
        <v>397</v>
      </c>
      <c r="B143" s="76" t="s">
        <v>398</v>
      </c>
      <c r="C143" s="77" t="s">
        <v>399</v>
      </c>
      <c r="D143" s="78">
        <v>1000</v>
      </c>
      <c r="E143" s="79">
        <v>187.5</v>
      </c>
      <c r="F143" s="39">
        <f t="shared" si="2"/>
        <v>-800</v>
      </c>
      <c r="G143" s="80">
        <v>200</v>
      </c>
      <c r="H143" s="21"/>
    </row>
    <row r="144" spans="1:8" s="20" customFormat="1" ht="24" hidden="1">
      <c r="A144" s="76" t="s">
        <v>400</v>
      </c>
      <c r="B144" s="76" t="s">
        <v>401</v>
      </c>
      <c r="C144" s="77" t="s">
        <v>402</v>
      </c>
      <c r="D144" s="78">
        <v>0</v>
      </c>
      <c r="E144" s="79">
        <v>0</v>
      </c>
      <c r="F144" s="39">
        <f t="shared" si="2"/>
        <v>0</v>
      </c>
      <c r="G144" s="80">
        <v>0</v>
      </c>
      <c r="H144" s="21"/>
    </row>
    <row r="145" spans="1:8" s="20" customFormat="1" ht="15" hidden="1">
      <c r="A145" s="71" t="s">
        <v>2</v>
      </c>
      <c r="B145" s="71" t="s">
        <v>403</v>
      </c>
      <c r="C145" s="72" t="s">
        <v>368</v>
      </c>
      <c r="D145" s="73">
        <v>1500</v>
      </c>
      <c r="E145" s="74">
        <v>862.5</v>
      </c>
      <c r="F145" s="39">
        <f t="shared" si="2"/>
        <v>-600</v>
      </c>
      <c r="G145" s="75">
        <v>900</v>
      </c>
      <c r="H145" s="21"/>
    </row>
    <row r="146" spans="1:8" s="20" customFormat="1" ht="24" hidden="1">
      <c r="A146" s="76" t="s">
        <v>404</v>
      </c>
      <c r="B146" s="76" t="s">
        <v>405</v>
      </c>
      <c r="C146" s="77" t="s">
        <v>406</v>
      </c>
      <c r="D146" s="78">
        <v>1000</v>
      </c>
      <c r="E146" s="79">
        <v>0</v>
      </c>
      <c r="F146" s="39">
        <f t="shared" si="2"/>
        <v>-1000</v>
      </c>
      <c r="G146" s="80">
        <v>0</v>
      </c>
      <c r="H146" s="21"/>
    </row>
    <row r="147" spans="1:8" s="20" customFormat="1" ht="15" hidden="1">
      <c r="A147" s="76" t="s">
        <v>407</v>
      </c>
      <c r="B147" s="76" t="s">
        <v>408</v>
      </c>
      <c r="C147" s="77" t="s">
        <v>368</v>
      </c>
      <c r="D147" s="78">
        <v>500</v>
      </c>
      <c r="E147" s="79">
        <v>862.5</v>
      </c>
      <c r="F147" s="39">
        <f t="shared" si="2"/>
        <v>400</v>
      </c>
      <c r="G147" s="80">
        <v>900</v>
      </c>
      <c r="H147" s="21"/>
    </row>
    <row r="148" spans="1:8" s="20" customFormat="1" ht="15">
      <c r="A148" s="71" t="s">
        <v>2</v>
      </c>
      <c r="B148" s="71" t="s">
        <v>409</v>
      </c>
      <c r="C148" s="72" t="s">
        <v>410</v>
      </c>
      <c r="D148" s="73">
        <v>1200</v>
      </c>
      <c r="E148" s="74">
        <v>12.5</v>
      </c>
      <c r="F148" s="39">
        <f t="shared" si="2"/>
        <v>-1150</v>
      </c>
      <c r="G148" s="75">
        <v>50</v>
      </c>
      <c r="H148" s="21"/>
    </row>
    <row r="149" spans="1:8" s="20" customFormat="1" ht="15">
      <c r="A149" s="71" t="s">
        <v>2</v>
      </c>
      <c r="B149" s="71" t="s">
        <v>411</v>
      </c>
      <c r="C149" s="72" t="s">
        <v>412</v>
      </c>
      <c r="D149" s="73">
        <v>1200</v>
      </c>
      <c r="E149" s="74">
        <v>12.5</v>
      </c>
      <c r="F149" s="39">
        <f t="shared" si="2"/>
        <v>-1150</v>
      </c>
      <c r="G149" s="75">
        <v>50</v>
      </c>
      <c r="H149" s="21"/>
    </row>
    <row r="150" spans="1:8" s="20" customFormat="1" ht="15" hidden="1">
      <c r="A150" s="71" t="s">
        <v>2</v>
      </c>
      <c r="B150" s="71" t="s">
        <v>413</v>
      </c>
      <c r="C150" s="72" t="s">
        <v>414</v>
      </c>
      <c r="D150" s="73">
        <v>200</v>
      </c>
      <c r="E150" s="74">
        <v>0</v>
      </c>
      <c r="F150" s="39">
        <f t="shared" si="2"/>
        <v>-200</v>
      </c>
      <c r="G150" s="75">
        <v>0</v>
      </c>
      <c r="H150" s="21"/>
    </row>
    <row r="151" spans="1:8" s="20" customFormat="1" ht="15" hidden="1">
      <c r="A151" s="76" t="s">
        <v>415</v>
      </c>
      <c r="B151" s="76" t="s">
        <v>416</v>
      </c>
      <c r="C151" s="77" t="s">
        <v>417</v>
      </c>
      <c r="D151" s="78">
        <v>200</v>
      </c>
      <c r="E151" s="79">
        <v>0</v>
      </c>
      <c r="F151" s="39">
        <f t="shared" si="2"/>
        <v>-200</v>
      </c>
      <c r="G151" s="80">
        <v>0</v>
      </c>
      <c r="H151" s="21"/>
    </row>
    <row r="152" spans="1:8" s="20" customFormat="1" ht="15" hidden="1">
      <c r="A152" s="71" t="s">
        <v>2</v>
      </c>
      <c r="B152" s="71" t="s">
        <v>418</v>
      </c>
      <c r="C152" s="72" t="s">
        <v>419</v>
      </c>
      <c r="D152" s="73">
        <v>1000</v>
      </c>
      <c r="E152" s="74">
        <v>12.5</v>
      </c>
      <c r="F152" s="39">
        <f t="shared" si="2"/>
        <v>-950</v>
      </c>
      <c r="G152" s="75">
        <v>50</v>
      </c>
      <c r="H152" s="21"/>
    </row>
    <row r="153" spans="1:8" s="20" customFormat="1" ht="15" hidden="1">
      <c r="A153" s="76" t="s">
        <v>420</v>
      </c>
      <c r="B153" s="76" t="s">
        <v>421</v>
      </c>
      <c r="C153" s="77" t="s">
        <v>419</v>
      </c>
      <c r="D153" s="78">
        <v>1000</v>
      </c>
      <c r="E153" s="79">
        <v>12.5</v>
      </c>
      <c r="F153" s="39">
        <f t="shared" si="2"/>
        <v>-950</v>
      </c>
      <c r="G153" s="80">
        <v>50</v>
      </c>
      <c r="H153" s="21"/>
    </row>
    <row r="154" spans="1:8" s="20" customFormat="1" ht="15">
      <c r="A154" s="61" t="s">
        <v>27</v>
      </c>
      <c r="B154" s="61" t="s">
        <v>67</v>
      </c>
      <c r="C154" s="62" t="s">
        <v>68</v>
      </c>
      <c r="D154" s="63">
        <v>93400</v>
      </c>
      <c r="E154" s="64">
        <v>43160.27</v>
      </c>
      <c r="F154" s="39">
        <f t="shared" si="2"/>
        <v>-50200</v>
      </c>
      <c r="G154" s="65">
        <v>43200</v>
      </c>
      <c r="H154" s="21"/>
    </row>
    <row r="155" spans="1:8" s="20" customFormat="1" ht="15">
      <c r="A155" s="66" t="s">
        <v>27</v>
      </c>
      <c r="B155" s="66" t="s">
        <v>69</v>
      </c>
      <c r="C155" s="67" t="s">
        <v>70</v>
      </c>
      <c r="D155" s="68">
        <v>93400</v>
      </c>
      <c r="E155" s="69">
        <v>43160.27</v>
      </c>
      <c r="F155" s="39">
        <f t="shared" si="2"/>
        <v>-50200</v>
      </c>
      <c r="G155" s="70">
        <v>43200</v>
      </c>
      <c r="H155" s="21"/>
    </row>
    <row r="156" spans="1:8" s="20" customFormat="1" ht="15">
      <c r="A156" s="71" t="s">
        <v>2</v>
      </c>
      <c r="B156" s="71" t="s">
        <v>142</v>
      </c>
      <c r="C156" s="72" t="s">
        <v>143</v>
      </c>
      <c r="D156" s="73">
        <v>93400</v>
      </c>
      <c r="E156" s="74">
        <v>43160.27</v>
      </c>
      <c r="F156" s="39">
        <f t="shared" si="2"/>
        <v>-50200</v>
      </c>
      <c r="G156" s="75">
        <v>43200</v>
      </c>
      <c r="H156" s="21"/>
    </row>
    <row r="157" spans="1:8" s="20" customFormat="1" ht="15">
      <c r="A157" s="71" t="s">
        <v>2</v>
      </c>
      <c r="B157" s="71" t="s">
        <v>173</v>
      </c>
      <c r="C157" s="72" t="s">
        <v>174</v>
      </c>
      <c r="D157" s="73">
        <v>93400</v>
      </c>
      <c r="E157" s="74">
        <v>43160.27</v>
      </c>
      <c r="F157" s="39">
        <f t="shared" si="2"/>
        <v>-50200</v>
      </c>
      <c r="G157" s="75">
        <v>43200</v>
      </c>
      <c r="H157" s="21"/>
    </row>
    <row r="158" spans="1:8" s="20" customFormat="1" ht="15">
      <c r="A158" s="71" t="s">
        <v>2</v>
      </c>
      <c r="B158" s="71" t="s">
        <v>182</v>
      </c>
      <c r="C158" s="72" t="s">
        <v>183</v>
      </c>
      <c r="D158" s="73">
        <v>91400</v>
      </c>
      <c r="E158" s="74">
        <v>43160.27</v>
      </c>
      <c r="F158" s="39">
        <f t="shared" si="2"/>
        <v>-48200</v>
      </c>
      <c r="G158" s="75">
        <v>43200</v>
      </c>
      <c r="H158" s="21"/>
    </row>
    <row r="159" spans="1:8" s="20" customFormat="1" ht="15" hidden="1">
      <c r="A159" s="71" t="s">
        <v>2</v>
      </c>
      <c r="B159" s="71" t="s">
        <v>242</v>
      </c>
      <c r="C159" s="72" t="s">
        <v>243</v>
      </c>
      <c r="D159" s="73">
        <v>44200</v>
      </c>
      <c r="E159" s="74">
        <v>43160.27</v>
      </c>
      <c r="F159" s="39">
        <f t="shared" si="2"/>
        <v>-1000</v>
      </c>
      <c r="G159" s="75">
        <v>43200</v>
      </c>
      <c r="H159" s="21"/>
    </row>
    <row r="160" spans="1:8" s="20" customFormat="1" ht="15" hidden="1">
      <c r="A160" s="76" t="s">
        <v>422</v>
      </c>
      <c r="B160" s="76" t="s">
        <v>245</v>
      </c>
      <c r="C160" s="77" t="s">
        <v>246</v>
      </c>
      <c r="D160" s="78">
        <v>20000</v>
      </c>
      <c r="E160" s="79">
        <v>19200</v>
      </c>
      <c r="F160" s="39">
        <f t="shared" si="2"/>
        <v>-800</v>
      </c>
      <c r="G160" s="80">
        <v>19200</v>
      </c>
      <c r="H160" s="21"/>
    </row>
    <row r="161" spans="1:8" s="20" customFormat="1" ht="15" hidden="1">
      <c r="A161" s="76" t="s">
        <v>423</v>
      </c>
      <c r="B161" s="76" t="s">
        <v>248</v>
      </c>
      <c r="C161" s="77" t="s">
        <v>249</v>
      </c>
      <c r="D161" s="78">
        <v>24200</v>
      </c>
      <c r="E161" s="79">
        <v>23960.27</v>
      </c>
      <c r="F161" s="39">
        <f t="shared" si="2"/>
        <v>-200</v>
      </c>
      <c r="G161" s="80">
        <v>24000</v>
      </c>
      <c r="H161" s="21"/>
    </row>
    <row r="162" spans="1:8" s="20" customFormat="1" ht="15" hidden="1">
      <c r="A162" s="71" t="s">
        <v>2</v>
      </c>
      <c r="B162" s="71" t="s">
        <v>272</v>
      </c>
      <c r="C162" s="72" t="s">
        <v>273</v>
      </c>
      <c r="D162" s="73">
        <v>47200</v>
      </c>
      <c r="E162" s="74">
        <v>0</v>
      </c>
      <c r="F162" s="39">
        <f t="shared" si="2"/>
        <v>-47200</v>
      </c>
      <c r="G162" s="75">
        <v>0</v>
      </c>
      <c r="H162" s="21"/>
    </row>
    <row r="163" spans="1:8" s="20" customFormat="1" ht="15" hidden="1">
      <c r="A163" s="76" t="s">
        <v>424</v>
      </c>
      <c r="B163" s="76" t="s">
        <v>275</v>
      </c>
      <c r="C163" s="77" t="s">
        <v>276</v>
      </c>
      <c r="D163" s="78">
        <v>21600</v>
      </c>
      <c r="E163" s="79">
        <v>0</v>
      </c>
      <c r="F163" s="39">
        <f t="shared" si="2"/>
        <v>-21600</v>
      </c>
      <c r="G163" s="80">
        <v>0</v>
      </c>
      <c r="H163" s="21"/>
    </row>
    <row r="164" spans="1:8" s="20" customFormat="1" ht="15" hidden="1">
      <c r="A164" s="76" t="s">
        <v>425</v>
      </c>
      <c r="B164" s="76" t="s">
        <v>275</v>
      </c>
      <c r="C164" s="77" t="s">
        <v>276</v>
      </c>
      <c r="D164" s="78">
        <v>25600</v>
      </c>
      <c r="E164" s="79">
        <v>0</v>
      </c>
      <c r="F164" s="39">
        <f t="shared" si="2"/>
        <v>-25600</v>
      </c>
      <c r="G164" s="80">
        <v>0</v>
      </c>
      <c r="H164" s="21"/>
    </row>
    <row r="165" spans="1:8" s="20" customFormat="1" ht="15">
      <c r="A165" s="71" t="s">
        <v>2</v>
      </c>
      <c r="B165" s="71" t="s">
        <v>175</v>
      </c>
      <c r="C165" s="72" t="s">
        <v>176</v>
      </c>
      <c r="D165" s="73">
        <v>2000</v>
      </c>
      <c r="E165" s="74">
        <v>0</v>
      </c>
      <c r="F165" s="39">
        <f t="shared" si="2"/>
        <v>-2000</v>
      </c>
      <c r="G165" s="75">
        <v>0</v>
      </c>
      <c r="H165" s="21"/>
    </row>
    <row r="166" spans="1:8" s="20" customFormat="1" ht="15" hidden="1">
      <c r="A166" s="71" t="s">
        <v>2</v>
      </c>
      <c r="B166" s="71" t="s">
        <v>292</v>
      </c>
      <c r="C166" s="72" t="s">
        <v>293</v>
      </c>
      <c r="D166" s="73">
        <v>2000</v>
      </c>
      <c r="E166" s="74">
        <v>0</v>
      </c>
      <c r="F166" s="39">
        <f t="shared" si="2"/>
        <v>-2000</v>
      </c>
      <c r="G166" s="75">
        <v>0</v>
      </c>
      <c r="H166" s="21"/>
    </row>
    <row r="167" spans="1:8" s="20" customFormat="1" ht="24" hidden="1">
      <c r="A167" s="76" t="s">
        <v>426</v>
      </c>
      <c r="B167" s="76" t="s">
        <v>298</v>
      </c>
      <c r="C167" s="77" t="s">
        <v>299</v>
      </c>
      <c r="D167" s="78">
        <v>2000</v>
      </c>
      <c r="E167" s="79">
        <v>0</v>
      </c>
      <c r="F167" s="39">
        <f t="shared" si="2"/>
        <v>-2000</v>
      </c>
      <c r="G167" s="80">
        <v>0</v>
      </c>
      <c r="H167" s="21"/>
    </row>
    <row r="168" spans="1:8" s="20" customFormat="1" ht="15">
      <c r="A168" s="61" t="s">
        <v>27</v>
      </c>
      <c r="B168" s="61" t="s">
        <v>92</v>
      </c>
      <c r="C168" s="62" t="s">
        <v>93</v>
      </c>
      <c r="D168" s="63">
        <v>2000</v>
      </c>
      <c r="E168" s="64">
        <v>625</v>
      </c>
      <c r="F168" s="39">
        <f t="shared" si="2"/>
        <v>-1350</v>
      </c>
      <c r="G168" s="65">
        <v>650</v>
      </c>
      <c r="H168" s="21"/>
    </row>
    <row r="169" spans="1:8" s="20" customFormat="1" ht="15">
      <c r="A169" s="66" t="s">
        <v>27</v>
      </c>
      <c r="B169" s="66" t="s">
        <v>94</v>
      </c>
      <c r="C169" s="67" t="s">
        <v>95</v>
      </c>
      <c r="D169" s="68">
        <v>2000</v>
      </c>
      <c r="E169" s="69">
        <v>625</v>
      </c>
      <c r="F169" s="39">
        <f t="shared" si="2"/>
        <v>-1350</v>
      </c>
      <c r="G169" s="70">
        <v>650</v>
      </c>
      <c r="H169" s="21"/>
    </row>
    <row r="170" spans="1:8" s="20" customFormat="1" ht="15">
      <c r="A170" s="71" t="s">
        <v>2</v>
      </c>
      <c r="B170" s="71" t="s">
        <v>142</v>
      </c>
      <c r="C170" s="72" t="s">
        <v>143</v>
      </c>
      <c r="D170" s="73">
        <v>2000</v>
      </c>
      <c r="E170" s="74">
        <v>625</v>
      </c>
      <c r="F170" s="39">
        <f t="shared" si="2"/>
        <v>-1350</v>
      </c>
      <c r="G170" s="75">
        <v>650</v>
      </c>
      <c r="H170" s="21"/>
    </row>
    <row r="171" spans="1:8" s="20" customFormat="1" ht="15">
      <c r="A171" s="71" t="s">
        <v>2</v>
      </c>
      <c r="B171" s="71" t="s">
        <v>173</v>
      </c>
      <c r="C171" s="72" t="s">
        <v>174</v>
      </c>
      <c r="D171" s="73">
        <v>2000</v>
      </c>
      <c r="E171" s="74">
        <v>625</v>
      </c>
      <c r="F171" s="39">
        <f t="shared" si="2"/>
        <v>-1350</v>
      </c>
      <c r="G171" s="75">
        <v>650</v>
      </c>
      <c r="H171" s="21"/>
    </row>
    <row r="172" spans="1:8" s="20" customFormat="1" ht="15">
      <c r="A172" s="71" t="s">
        <v>2</v>
      </c>
      <c r="B172" s="71" t="s">
        <v>182</v>
      </c>
      <c r="C172" s="72" t="s">
        <v>183</v>
      </c>
      <c r="D172" s="73">
        <v>2000</v>
      </c>
      <c r="E172" s="74">
        <v>625</v>
      </c>
      <c r="F172" s="39">
        <f t="shared" si="2"/>
        <v>-1350</v>
      </c>
      <c r="G172" s="75">
        <v>650</v>
      </c>
      <c r="H172" s="21"/>
    </row>
    <row r="173" spans="1:8" s="20" customFormat="1" ht="15" hidden="1">
      <c r="A173" s="71" t="s">
        <v>2</v>
      </c>
      <c r="B173" s="71" t="s">
        <v>272</v>
      </c>
      <c r="C173" s="72" t="s">
        <v>273</v>
      </c>
      <c r="D173" s="73">
        <v>2000</v>
      </c>
      <c r="E173" s="74">
        <v>625</v>
      </c>
      <c r="F173" s="39">
        <f t="shared" si="2"/>
        <v>-1350</v>
      </c>
      <c r="G173" s="75">
        <v>650</v>
      </c>
      <c r="H173" s="21"/>
    </row>
    <row r="174" spans="1:8" s="20" customFormat="1" ht="15" hidden="1">
      <c r="A174" s="76" t="s">
        <v>427</v>
      </c>
      <c r="B174" s="76" t="s">
        <v>275</v>
      </c>
      <c r="C174" s="77" t="s">
        <v>276</v>
      </c>
      <c r="D174" s="78">
        <v>2000</v>
      </c>
      <c r="E174" s="79">
        <v>625</v>
      </c>
      <c r="F174" s="39">
        <f t="shared" si="2"/>
        <v>-1350</v>
      </c>
      <c r="G174" s="80">
        <v>650</v>
      </c>
      <c r="H174" s="21"/>
    </row>
    <row r="175" spans="1:8" s="20" customFormat="1" ht="24">
      <c r="A175" s="91" t="s">
        <v>428</v>
      </c>
      <c r="B175" s="91" t="s">
        <v>429</v>
      </c>
      <c r="C175" s="92" t="s">
        <v>430</v>
      </c>
      <c r="D175" s="93">
        <v>38500</v>
      </c>
      <c r="E175" s="94">
        <v>20024.73</v>
      </c>
      <c r="F175" s="39">
        <f t="shared" si="2"/>
        <v>-18400</v>
      </c>
      <c r="G175" s="95">
        <v>20100</v>
      </c>
      <c r="H175" s="21"/>
    </row>
    <row r="176" spans="1:8" s="20" customFormat="1" ht="15">
      <c r="A176" s="56" t="s">
        <v>24</v>
      </c>
      <c r="B176" s="56" t="s">
        <v>25</v>
      </c>
      <c r="C176" s="57" t="s">
        <v>26</v>
      </c>
      <c r="D176" s="58">
        <v>38500</v>
      </c>
      <c r="E176" s="59">
        <v>20024.73</v>
      </c>
      <c r="F176" s="39">
        <f t="shared" si="2"/>
        <v>-18400</v>
      </c>
      <c r="G176" s="60">
        <v>20100</v>
      </c>
      <c r="H176" s="21"/>
    </row>
    <row r="177" spans="1:8" s="20" customFormat="1" ht="15">
      <c r="A177" s="61" t="s">
        <v>27</v>
      </c>
      <c r="B177" s="61" t="s">
        <v>42</v>
      </c>
      <c r="C177" s="62" t="s">
        <v>43</v>
      </c>
      <c r="D177" s="63">
        <v>38500</v>
      </c>
      <c r="E177" s="64">
        <v>20024.73</v>
      </c>
      <c r="F177" s="39">
        <f t="shared" si="2"/>
        <v>-18400</v>
      </c>
      <c r="G177" s="65">
        <v>20100</v>
      </c>
      <c r="H177" s="21"/>
    </row>
    <row r="178" spans="1:8" s="20" customFormat="1" ht="15">
      <c r="A178" s="66" t="s">
        <v>27</v>
      </c>
      <c r="B178" s="66" t="s">
        <v>44</v>
      </c>
      <c r="C178" s="67" t="s">
        <v>45</v>
      </c>
      <c r="D178" s="68">
        <v>38500</v>
      </c>
      <c r="E178" s="69">
        <v>20024.73</v>
      </c>
      <c r="F178" s="39">
        <f t="shared" si="2"/>
        <v>-18400</v>
      </c>
      <c r="G178" s="70">
        <v>20100</v>
      </c>
      <c r="H178" s="21"/>
    </row>
    <row r="179" spans="1:8" s="20" customFormat="1" ht="15">
      <c r="A179" s="71" t="s">
        <v>2</v>
      </c>
      <c r="B179" s="71" t="s">
        <v>142</v>
      </c>
      <c r="C179" s="72" t="s">
        <v>143</v>
      </c>
      <c r="D179" s="73">
        <v>18000</v>
      </c>
      <c r="E179" s="74">
        <v>14105.2</v>
      </c>
      <c r="F179" s="39">
        <f t="shared" si="2"/>
        <v>-3850</v>
      </c>
      <c r="G179" s="75">
        <v>14150</v>
      </c>
      <c r="H179" s="21"/>
    </row>
    <row r="180" spans="1:8" s="20" customFormat="1" ht="15">
      <c r="A180" s="71" t="s">
        <v>2</v>
      </c>
      <c r="B180" s="71" t="s">
        <v>173</v>
      </c>
      <c r="C180" s="72" t="s">
        <v>174</v>
      </c>
      <c r="D180" s="73">
        <v>18000</v>
      </c>
      <c r="E180" s="74">
        <v>14105.2</v>
      </c>
      <c r="F180" s="39">
        <f t="shared" si="2"/>
        <v>-3850</v>
      </c>
      <c r="G180" s="75">
        <v>14150</v>
      </c>
      <c r="H180" s="21"/>
    </row>
    <row r="181" spans="1:8" s="20" customFormat="1" ht="15">
      <c r="A181" s="71" t="s">
        <v>2</v>
      </c>
      <c r="B181" s="71" t="s">
        <v>175</v>
      </c>
      <c r="C181" s="72" t="s">
        <v>176</v>
      </c>
      <c r="D181" s="73">
        <v>18000</v>
      </c>
      <c r="E181" s="74">
        <v>14105.2</v>
      </c>
      <c r="F181" s="39">
        <f t="shared" si="2"/>
        <v>-3850</v>
      </c>
      <c r="G181" s="75">
        <v>14150</v>
      </c>
      <c r="H181" s="21"/>
    </row>
    <row r="182" spans="1:8" s="20" customFormat="1" ht="15" hidden="1">
      <c r="A182" s="71" t="s">
        <v>2</v>
      </c>
      <c r="B182" s="71" t="s">
        <v>331</v>
      </c>
      <c r="C182" s="72" t="s">
        <v>332</v>
      </c>
      <c r="D182" s="73">
        <v>18000</v>
      </c>
      <c r="E182" s="74">
        <v>14105.2</v>
      </c>
      <c r="F182" s="39">
        <f t="shared" si="2"/>
        <v>-3850</v>
      </c>
      <c r="G182" s="75">
        <v>14150</v>
      </c>
      <c r="H182" s="21"/>
    </row>
    <row r="183" spans="1:8" s="20" customFormat="1" ht="15" hidden="1">
      <c r="A183" s="76" t="s">
        <v>431</v>
      </c>
      <c r="B183" s="76" t="s">
        <v>432</v>
      </c>
      <c r="C183" s="77" t="s">
        <v>433</v>
      </c>
      <c r="D183" s="78">
        <v>18000</v>
      </c>
      <c r="E183" s="79">
        <v>14105.2</v>
      </c>
      <c r="F183" s="39">
        <f t="shared" si="2"/>
        <v>-3850</v>
      </c>
      <c r="G183" s="80">
        <v>14150</v>
      </c>
      <c r="H183" s="21"/>
    </row>
    <row r="184" spans="1:8" s="20" customFormat="1" ht="15">
      <c r="A184" s="71" t="s">
        <v>2</v>
      </c>
      <c r="B184" s="71" t="s">
        <v>434</v>
      </c>
      <c r="C184" s="72" t="s">
        <v>435</v>
      </c>
      <c r="D184" s="73">
        <v>20500</v>
      </c>
      <c r="E184" s="74">
        <v>5919.53</v>
      </c>
      <c r="F184" s="39">
        <f t="shared" si="2"/>
        <v>-14550</v>
      </c>
      <c r="G184" s="75">
        <v>5950</v>
      </c>
      <c r="H184" s="21"/>
    </row>
    <row r="185" spans="1:8" s="20" customFormat="1" ht="24">
      <c r="A185" s="71" t="s">
        <v>2</v>
      </c>
      <c r="B185" s="71" t="s">
        <v>436</v>
      </c>
      <c r="C185" s="72" t="s">
        <v>437</v>
      </c>
      <c r="D185" s="73">
        <v>20500</v>
      </c>
      <c r="E185" s="74">
        <v>5919.53</v>
      </c>
      <c r="F185" s="39">
        <f t="shared" si="2"/>
        <v>-15400</v>
      </c>
      <c r="G185" s="75">
        <v>5100</v>
      </c>
      <c r="H185" s="21"/>
    </row>
    <row r="186" spans="1:8" s="20" customFormat="1" ht="15">
      <c r="A186" s="71" t="s">
        <v>2</v>
      </c>
      <c r="B186" s="71" t="s">
        <v>438</v>
      </c>
      <c r="C186" s="72" t="s">
        <v>439</v>
      </c>
      <c r="D186" s="73">
        <v>20000</v>
      </c>
      <c r="E186" s="74">
        <v>5098</v>
      </c>
      <c r="F186" s="39">
        <f t="shared" si="2"/>
        <v>-14900</v>
      </c>
      <c r="G186" s="75">
        <v>5100</v>
      </c>
      <c r="H186" s="21"/>
    </row>
    <row r="187" spans="1:8" s="20" customFormat="1" ht="15" hidden="1">
      <c r="A187" s="71" t="s">
        <v>2</v>
      </c>
      <c r="B187" s="71" t="s">
        <v>440</v>
      </c>
      <c r="C187" s="72" t="s">
        <v>441</v>
      </c>
      <c r="D187" s="73">
        <v>20000</v>
      </c>
      <c r="E187" s="74">
        <v>5098</v>
      </c>
      <c r="F187" s="39">
        <f t="shared" si="2"/>
        <v>-14900</v>
      </c>
      <c r="G187" s="75">
        <v>5100</v>
      </c>
      <c r="H187" s="21"/>
    </row>
    <row r="188" spans="1:8" s="20" customFormat="1" ht="15" hidden="1">
      <c r="A188" s="76" t="s">
        <v>442</v>
      </c>
      <c r="B188" s="76" t="s">
        <v>443</v>
      </c>
      <c r="C188" s="77" t="s">
        <v>444</v>
      </c>
      <c r="D188" s="78">
        <v>20000</v>
      </c>
      <c r="E188" s="79">
        <v>5098</v>
      </c>
      <c r="F188" s="39">
        <f t="shared" si="2"/>
        <v>-14900</v>
      </c>
      <c r="G188" s="80">
        <v>5100</v>
      </c>
      <c r="H188" s="21"/>
    </row>
    <row r="189" spans="1:8" s="20" customFormat="1" ht="15">
      <c r="A189" s="71" t="s">
        <v>2</v>
      </c>
      <c r="B189" s="71" t="s">
        <v>445</v>
      </c>
      <c r="C189" s="72" t="s">
        <v>446</v>
      </c>
      <c r="D189" s="73">
        <v>500</v>
      </c>
      <c r="E189" s="74">
        <v>821.53</v>
      </c>
      <c r="F189" s="39">
        <f t="shared" si="2"/>
        <v>350</v>
      </c>
      <c r="G189" s="75">
        <v>850</v>
      </c>
      <c r="H189" s="21"/>
    </row>
    <row r="190" spans="1:8" s="20" customFormat="1" ht="15" hidden="1">
      <c r="A190" s="71" t="s">
        <v>2</v>
      </c>
      <c r="B190" s="71" t="s">
        <v>447</v>
      </c>
      <c r="C190" s="72" t="s">
        <v>448</v>
      </c>
      <c r="D190" s="73">
        <v>500</v>
      </c>
      <c r="E190" s="74">
        <v>821.53</v>
      </c>
      <c r="F190" s="39">
        <f t="shared" si="2"/>
        <v>350</v>
      </c>
      <c r="G190" s="75">
        <v>850</v>
      </c>
      <c r="H190" s="21"/>
    </row>
    <row r="191" spans="1:8" s="20" customFormat="1" ht="15" hidden="1">
      <c r="A191" s="76" t="s">
        <v>449</v>
      </c>
      <c r="B191" s="76" t="s">
        <v>450</v>
      </c>
      <c r="C191" s="77" t="s">
        <v>448</v>
      </c>
      <c r="D191" s="78">
        <v>500</v>
      </c>
      <c r="E191" s="79">
        <v>821.53</v>
      </c>
      <c r="F191" s="39">
        <f t="shared" si="2"/>
        <v>350</v>
      </c>
      <c r="G191" s="80">
        <v>850</v>
      </c>
      <c r="H191" s="21"/>
    </row>
    <row r="192" spans="1:8" s="20" customFormat="1" ht="15">
      <c r="A192" s="160" t="s">
        <v>579</v>
      </c>
      <c r="B192" s="160"/>
      <c r="C192" s="160"/>
      <c r="D192" s="161">
        <v>80000</v>
      </c>
      <c r="E192" s="161"/>
      <c r="F192" s="161">
        <f t="shared" si="2"/>
        <v>47300</v>
      </c>
      <c r="G192" s="161">
        <v>127300</v>
      </c>
      <c r="H192" s="21"/>
    </row>
    <row r="193" spans="1:8" s="20" customFormat="1" ht="15">
      <c r="A193" s="61" t="s">
        <v>27</v>
      </c>
      <c r="B193" s="61" t="s">
        <v>67</v>
      </c>
      <c r="C193" s="62" t="s">
        <v>68</v>
      </c>
      <c r="D193" s="63">
        <v>80000</v>
      </c>
      <c r="E193" s="64">
        <v>126642.97</v>
      </c>
      <c r="F193" s="39">
        <f aca="true" t="shared" si="3" ref="F193:F251">SUM(G193-D193)</f>
        <v>47300</v>
      </c>
      <c r="G193" s="65">
        <v>127300</v>
      </c>
      <c r="H193" s="21"/>
    </row>
    <row r="194" spans="1:8" s="20" customFormat="1" ht="15">
      <c r="A194" s="66" t="s">
        <v>27</v>
      </c>
      <c r="B194" s="66" t="s">
        <v>69</v>
      </c>
      <c r="C194" s="67" t="s">
        <v>70</v>
      </c>
      <c r="D194" s="68">
        <v>80000</v>
      </c>
      <c r="E194" s="69">
        <v>126642.97</v>
      </c>
      <c r="F194" s="39">
        <f t="shared" si="3"/>
        <v>47300</v>
      </c>
      <c r="G194" s="70">
        <v>127300</v>
      </c>
      <c r="H194" s="21"/>
    </row>
    <row r="195" spans="1:8" s="20" customFormat="1" ht="15">
      <c r="A195" s="71" t="s">
        <v>2</v>
      </c>
      <c r="B195" s="71" t="s">
        <v>142</v>
      </c>
      <c r="C195" s="72" t="s">
        <v>143</v>
      </c>
      <c r="D195" s="73">
        <v>80000</v>
      </c>
      <c r="E195" s="74">
        <v>126642.97</v>
      </c>
      <c r="F195" s="39">
        <f t="shared" si="3"/>
        <v>47300</v>
      </c>
      <c r="G195" s="75">
        <v>127300</v>
      </c>
      <c r="H195" s="21"/>
    </row>
    <row r="196" spans="1:8" s="20" customFormat="1" ht="15">
      <c r="A196" s="71" t="s">
        <v>2</v>
      </c>
      <c r="B196" s="71" t="s">
        <v>144</v>
      </c>
      <c r="C196" s="72" t="s">
        <v>145</v>
      </c>
      <c r="D196" s="73">
        <v>44500</v>
      </c>
      <c r="E196" s="74">
        <v>94391.3</v>
      </c>
      <c r="F196" s="39">
        <f t="shared" si="3"/>
        <v>50500</v>
      </c>
      <c r="G196" s="75">
        <v>95000</v>
      </c>
      <c r="H196" s="21"/>
    </row>
    <row r="197" spans="1:8" s="20" customFormat="1" ht="15">
      <c r="A197" s="71" t="s">
        <v>2</v>
      </c>
      <c r="B197" s="71" t="s">
        <v>146</v>
      </c>
      <c r="C197" s="72" t="s">
        <v>147</v>
      </c>
      <c r="D197" s="73">
        <v>38000</v>
      </c>
      <c r="E197" s="74">
        <v>81022.58</v>
      </c>
      <c r="F197" s="39">
        <f t="shared" si="3"/>
        <v>43500</v>
      </c>
      <c r="G197" s="75">
        <v>81500</v>
      </c>
      <c r="H197" s="21"/>
    </row>
    <row r="198" spans="1:8" s="20" customFormat="1" ht="15" hidden="1">
      <c r="A198" s="71" t="s">
        <v>2</v>
      </c>
      <c r="B198" s="71" t="s">
        <v>148</v>
      </c>
      <c r="C198" s="72" t="s">
        <v>149</v>
      </c>
      <c r="D198" s="73">
        <v>38000</v>
      </c>
      <c r="E198" s="74">
        <v>81022.58</v>
      </c>
      <c r="F198" s="39">
        <f t="shared" si="3"/>
        <v>43500</v>
      </c>
      <c r="G198" s="75">
        <v>81500</v>
      </c>
      <c r="H198" s="21"/>
    </row>
    <row r="199" spans="1:8" s="20" customFormat="1" ht="15" hidden="1">
      <c r="A199" s="76" t="s">
        <v>455</v>
      </c>
      <c r="B199" s="76" t="s">
        <v>151</v>
      </c>
      <c r="C199" s="77" t="s">
        <v>152</v>
      </c>
      <c r="D199" s="78">
        <v>38000</v>
      </c>
      <c r="E199" s="79">
        <v>81022.58</v>
      </c>
      <c r="F199" s="39">
        <f t="shared" si="3"/>
        <v>43500</v>
      </c>
      <c r="G199" s="80">
        <v>81500</v>
      </c>
      <c r="H199" s="21"/>
    </row>
    <row r="200" spans="1:8" s="20" customFormat="1" ht="14.25" customHeight="1">
      <c r="A200" s="71" t="s">
        <v>2</v>
      </c>
      <c r="B200" s="71" t="s">
        <v>167</v>
      </c>
      <c r="C200" s="72" t="s">
        <v>168</v>
      </c>
      <c r="D200" s="73">
        <v>6500</v>
      </c>
      <c r="E200" s="74">
        <v>13368.72</v>
      </c>
      <c r="F200" s="39">
        <f t="shared" si="3"/>
        <v>7000</v>
      </c>
      <c r="G200" s="75">
        <v>13500</v>
      </c>
      <c r="H200" s="21"/>
    </row>
    <row r="201" spans="1:8" s="20" customFormat="1" ht="15" hidden="1">
      <c r="A201" s="71" t="s">
        <v>2</v>
      </c>
      <c r="B201" s="71" t="s">
        <v>169</v>
      </c>
      <c r="C201" s="72" t="s">
        <v>170</v>
      </c>
      <c r="D201" s="73">
        <v>6500</v>
      </c>
      <c r="E201" s="74">
        <v>13368.72</v>
      </c>
      <c r="F201" s="39">
        <f t="shared" si="3"/>
        <v>7000</v>
      </c>
      <c r="G201" s="75">
        <v>13500</v>
      </c>
      <c r="H201" s="21"/>
    </row>
    <row r="202" spans="1:8" s="20" customFormat="1" ht="15" hidden="1">
      <c r="A202" s="76" t="s">
        <v>456</v>
      </c>
      <c r="B202" s="76" t="s">
        <v>172</v>
      </c>
      <c r="C202" s="77" t="s">
        <v>170</v>
      </c>
      <c r="D202" s="78">
        <v>6500</v>
      </c>
      <c r="E202" s="79">
        <v>13368.72</v>
      </c>
      <c r="F202" s="39">
        <f t="shared" si="3"/>
        <v>7000</v>
      </c>
      <c r="G202" s="80">
        <v>13500</v>
      </c>
      <c r="H202" s="21"/>
    </row>
    <row r="203" spans="1:8" s="20" customFormat="1" ht="15">
      <c r="A203" s="71" t="s">
        <v>2</v>
      </c>
      <c r="B203" s="71" t="s">
        <v>173</v>
      </c>
      <c r="C203" s="72" t="s">
        <v>174</v>
      </c>
      <c r="D203" s="73">
        <v>35500</v>
      </c>
      <c r="E203" s="74">
        <v>32251.67</v>
      </c>
      <c r="F203" s="39">
        <f t="shared" si="3"/>
        <v>-3200</v>
      </c>
      <c r="G203" s="75">
        <v>32300</v>
      </c>
      <c r="H203" s="21"/>
    </row>
    <row r="204" spans="1:8" s="20" customFormat="1" ht="15">
      <c r="A204" s="71" t="s">
        <v>2</v>
      </c>
      <c r="B204" s="71" t="s">
        <v>198</v>
      </c>
      <c r="C204" s="72" t="s">
        <v>199</v>
      </c>
      <c r="D204" s="73">
        <v>3000</v>
      </c>
      <c r="E204" s="74">
        <v>285</v>
      </c>
      <c r="F204" s="39">
        <f t="shared" si="3"/>
        <v>-2700</v>
      </c>
      <c r="G204" s="75">
        <v>300</v>
      </c>
      <c r="H204" s="21"/>
    </row>
    <row r="205" spans="1:8" s="20" customFormat="1" ht="15" hidden="1">
      <c r="A205" s="71" t="s">
        <v>2</v>
      </c>
      <c r="B205" s="71" t="s">
        <v>200</v>
      </c>
      <c r="C205" s="72" t="s">
        <v>201</v>
      </c>
      <c r="D205" s="73">
        <v>3000</v>
      </c>
      <c r="E205" s="74">
        <v>285</v>
      </c>
      <c r="F205" s="39">
        <f t="shared" si="3"/>
        <v>-2700</v>
      </c>
      <c r="G205" s="75">
        <v>300</v>
      </c>
      <c r="H205" s="21"/>
    </row>
    <row r="206" spans="1:8" s="20" customFormat="1" ht="15" hidden="1">
      <c r="A206" s="76" t="s">
        <v>457</v>
      </c>
      <c r="B206" s="76" t="s">
        <v>203</v>
      </c>
      <c r="C206" s="77" t="s">
        <v>204</v>
      </c>
      <c r="D206" s="78">
        <v>1500</v>
      </c>
      <c r="E206" s="79">
        <v>85</v>
      </c>
      <c r="F206" s="39">
        <f t="shared" si="3"/>
        <v>-1400</v>
      </c>
      <c r="G206" s="80">
        <v>100</v>
      </c>
      <c r="H206" s="21"/>
    </row>
    <row r="207" spans="1:8" s="20" customFormat="1" ht="15" hidden="1">
      <c r="A207" s="76" t="s">
        <v>458</v>
      </c>
      <c r="B207" s="76" t="s">
        <v>209</v>
      </c>
      <c r="C207" s="77" t="s">
        <v>459</v>
      </c>
      <c r="D207" s="78">
        <v>1500</v>
      </c>
      <c r="E207" s="79">
        <v>200</v>
      </c>
      <c r="F207" s="39">
        <f t="shared" si="3"/>
        <v>-1300</v>
      </c>
      <c r="G207" s="80">
        <v>200</v>
      </c>
      <c r="H207" s="21"/>
    </row>
    <row r="208" spans="1:8" s="20" customFormat="1" ht="15">
      <c r="A208" s="71" t="s">
        <v>2</v>
      </c>
      <c r="B208" s="71" t="s">
        <v>175</v>
      </c>
      <c r="C208" s="72" t="s">
        <v>176</v>
      </c>
      <c r="D208" s="73">
        <v>32500</v>
      </c>
      <c r="E208" s="74">
        <v>31966.67</v>
      </c>
      <c r="F208" s="39">
        <f t="shared" si="3"/>
        <v>-500</v>
      </c>
      <c r="G208" s="75">
        <v>32000</v>
      </c>
      <c r="H208" s="21"/>
    </row>
    <row r="209" spans="1:8" s="20" customFormat="1" ht="15" hidden="1">
      <c r="A209" s="71" t="s">
        <v>2</v>
      </c>
      <c r="B209" s="71" t="s">
        <v>344</v>
      </c>
      <c r="C209" s="72" t="s">
        <v>345</v>
      </c>
      <c r="D209" s="73">
        <v>32500</v>
      </c>
      <c r="E209" s="74">
        <v>31966.67</v>
      </c>
      <c r="F209" s="39">
        <f t="shared" si="3"/>
        <v>-500</v>
      </c>
      <c r="G209" s="75">
        <v>32000</v>
      </c>
      <c r="H209" s="21"/>
    </row>
    <row r="210" spans="1:8" s="20" customFormat="1" ht="15" hidden="1">
      <c r="A210" s="76" t="s">
        <v>460</v>
      </c>
      <c r="B210" s="76" t="s">
        <v>350</v>
      </c>
      <c r="C210" s="77" t="s">
        <v>461</v>
      </c>
      <c r="D210" s="78">
        <v>32500</v>
      </c>
      <c r="E210" s="79">
        <v>31966.67</v>
      </c>
      <c r="F210" s="39">
        <f t="shared" si="3"/>
        <v>-500</v>
      </c>
      <c r="G210" s="80">
        <v>32000</v>
      </c>
      <c r="H210" s="21"/>
    </row>
    <row r="211" spans="1:8" s="20" customFormat="1" ht="24">
      <c r="A211" s="91" t="s">
        <v>451</v>
      </c>
      <c r="B211" s="91" t="s">
        <v>462</v>
      </c>
      <c r="C211" s="92" t="s">
        <v>463</v>
      </c>
      <c r="D211" s="93">
        <v>350000</v>
      </c>
      <c r="E211" s="94">
        <v>0</v>
      </c>
      <c r="F211" s="39">
        <f t="shared" si="3"/>
        <v>-350000</v>
      </c>
      <c r="G211" s="95">
        <v>0</v>
      </c>
      <c r="H211" s="21"/>
    </row>
    <row r="212" spans="1:8" s="20" customFormat="1" ht="15">
      <c r="A212" s="56" t="s">
        <v>24</v>
      </c>
      <c r="B212" s="56" t="s">
        <v>25</v>
      </c>
      <c r="C212" s="57" t="s">
        <v>26</v>
      </c>
      <c r="D212" s="58">
        <v>350000</v>
      </c>
      <c r="E212" s="59">
        <v>0</v>
      </c>
      <c r="F212" s="39">
        <f t="shared" si="3"/>
        <v>-350000</v>
      </c>
      <c r="G212" s="60">
        <v>0</v>
      </c>
      <c r="H212" s="21"/>
    </row>
    <row r="213" spans="1:8" s="20" customFormat="1" ht="15">
      <c r="A213" s="61" t="s">
        <v>27</v>
      </c>
      <c r="B213" s="61" t="s">
        <v>67</v>
      </c>
      <c r="C213" s="62" t="s">
        <v>68</v>
      </c>
      <c r="D213" s="63">
        <v>350000</v>
      </c>
      <c r="E213" s="64">
        <v>0</v>
      </c>
      <c r="F213" s="39">
        <f t="shared" si="3"/>
        <v>-350000</v>
      </c>
      <c r="G213" s="65">
        <v>0</v>
      </c>
      <c r="H213" s="21"/>
    </row>
    <row r="214" spans="1:8" s="20" customFormat="1" ht="15">
      <c r="A214" s="66" t="s">
        <v>27</v>
      </c>
      <c r="B214" s="66" t="s">
        <v>69</v>
      </c>
      <c r="C214" s="67" t="s">
        <v>70</v>
      </c>
      <c r="D214" s="68">
        <v>350000</v>
      </c>
      <c r="E214" s="69">
        <v>0</v>
      </c>
      <c r="F214" s="39">
        <f t="shared" si="3"/>
        <v>-350000</v>
      </c>
      <c r="G214" s="70">
        <v>0</v>
      </c>
      <c r="H214" s="21"/>
    </row>
    <row r="215" spans="1:8" s="20" customFormat="1" ht="15">
      <c r="A215" s="71" t="s">
        <v>2</v>
      </c>
      <c r="B215" s="71" t="s">
        <v>142</v>
      </c>
      <c r="C215" s="72" t="s">
        <v>143</v>
      </c>
      <c r="D215" s="73">
        <v>350000</v>
      </c>
      <c r="E215" s="74">
        <v>0</v>
      </c>
      <c r="F215" s="39">
        <f t="shared" si="3"/>
        <v>-350000</v>
      </c>
      <c r="G215" s="75">
        <v>0</v>
      </c>
      <c r="H215" s="21"/>
    </row>
    <row r="216" spans="1:8" s="20" customFormat="1" ht="15">
      <c r="A216" s="71" t="s">
        <v>2</v>
      </c>
      <c r="B216" s="71" t="s">
        <v>144</v>
      </c>
      <c r="C216" s="72" t="s">
        <v>145</v>
      </c>
      <c r="D216" s="73">
        <v>290000</v>
      </c>
      <c r="E216" s="74">
        <v>0</v>
      </c>
      <c r="F216" s="39">
        <f t="shared" si="3"/>
        <v>-290000</v>
      </c>
      <c r="G216" s="75">
        <v>0</v>
      </c>
      <c r="H216" s="21"/>
    </row>
    <row r="217" spans="1:8" s="20" customFormat="1" ht="15">
      <c r="A217" s="71" t="s">
        <v>2</v>
      </c>
      <c r="B217" s="71" t="s">
        <v>146</v>
      </c>
      <c r="C217" s="72" t="s">
        <v>147</v>
      </c>
      <c r="D217" s="73">
        <v>230000</v>
      </c>
      <c r="E217" s="74">
        <v>0</v>
      </c>
      <c r="F217" s="39">
        <f t="shared" si="3"/>
        <v>-230000</v>
      </c>
      <c r="G217" s="75">
        <v>0</v>
      </c>
      <c r="H217" s="21"/>
    </row>
    <row r="218" spans="1:8" s="20" customFormat="1" ht="15" hidden="1">
      <c r="A218" s="71" t="s">
        <v>2</v>
      </c>
      <c r="B218" s="71" t="s">
        <v>148</v>
      </c>
      <c r="C218" s="72" t="s">
        <v>149</v>
      </c>
      <c r="D218" s="73">
        <v>230000</v>
      </c>
      <c r="E218" s="74">
        <v>0</v>
      </c>
      <c r="F218" s="39">
        <f t="shared" si="3"/>
        <v>-230000</v>
      </c>
      <c r="G218" s="75">
        <v>0</v>
      </c>
      <c r="H218" s="21"/>
    </row>
    <row r="219" spans="1:8" s="20" customFormat="1" ht="15" hidden="1">
      <c r="A219" s="76" t="s">
        <v>464</v>
      </c>
      <c r="B219" s="76" t="s">
        <v>151</v>
      </c>
      <c r="C219" s="77" t="s">
        <v>152</v>
      </c>
      <c r="D219" s="78">
        <v>230000</v>
      </c>
      <c r="E219" s="79">
        <v>0</v>
      </c>
      <c r="F219" s="39">
        <f t="shared" si="3"/>
        <v>-230000</v>
      </c>
      <c r="G219" s="80">
        <v>0</v>
      </c>
      <c r="H219" s="21"/>
    </row>
    <row r="220" spans="1:8" s="20" customFormat="1" ht="15">
      <c r="A220" s="71" t="s">
        <v>2</v>
      </c>
      <c r="B220" s="71" t="s">
        <v>153</v>
      </c>
      <c r="C220" s="72" t="s">
        <v>154</v>
      </c>
      <c r="D220" s="73">
        <v>0</v>
      </c>
      <c r="E220" s="74">
        <v>0</v>
      </c>
      <c r="F220" s="39">
        <f t="shared" si="3"/>
        <v>0</v>
      </c>
      <c r="G220" s="75">
        <v>0</v>
      </c>
      <c r="H220" s="21"/>
    </row>
    <row r="221" spans="1:8" s="20" customFormat="1" ht="0.75" customHeight="1" hidden="1">
      <c r="A221" s="71" t="s">
        <v>2</v>
      </c>
      <c r="B221" s="71" t="s">
        <v>155</v>
      </c>
      <c r="C221" s="72" t="s">
        <v>154</v>
      </c>
      <c r="D221" s="73">
        <v>0</v>
      </c>
      <c r="E221" s="74">
        <v>0</v>
      </c>
      <c r="F221" s="39">
        <f t="shared" si="3"/>
        <v>0</v>
      </c>
      <c r="G221" s="75">
        <v>0</v>
      </c>
      <c r="H221" s="21"/>
    </row>
    <row r="222" spans="1:8" s="20" customFormat="1" ht="15" hidden="1">
      <c r="A222" s="76" t="s">
        <v>465</v>
      </c>
      <c r="B222" s="76" t="s">
        <v>157</v>
      </c>
      <c r="C222" s="77" t="s">
        <v>158</v>
      </c>
      <c r="D222" s="78">
        <v>0</v>
      </c>
      <c r="E222" s="79">
        <v>0</v>
      </c>
      <c r="F222" s="39">
        <f t="shared" si="3"/>
        <v>0</v>
      </c>
      <c r="G222" s="80">
        <v>0</v>
      </c>
      <c r="H222" s="21"/>
    </row>
    <row r="223" spans="1:8" s="20" customFormat="1" ht="15">
      <c r="A223" s="71" t="s">
        <v>2</v>
      </c>
      <c r="B223" s="71" t="s">
        <v>167</v>
      </c>
      <c r="C223" s="72" t="s">
        <v>168</v>
      </c>
      <c r="D223" s="73">
        <v>60000</v>
      </c>
      <c r="E223" s="74">
        <v>0</v>
      </c>
      <c r="F223" s="39">
        <f t="shared" si="3"/>
        <v>-60000</v>
      </c>
      <c r="G223" s="75">
        <v>0</v>
      </c>
      <c r="H223" s="21"/>
    </row>
    <row r="224" spans="1:8" s="20" customFormat="1" ht="15" hidden="1">
      <c r="A224" s="71" t="s">
        <v>2</v>
      </c>
      <c r="B224" s="71" t="s">
        <v>169</v>
      </c>
      <c r="C224" s="72" t="s">
        <v>170</v>
      </c>
      <c r="D224" s="73">
        <v>60000</v>
      </c>
      <c r="E224" s="74">
        <v>0</v>
      </c>
      <c r="F224" s="39">
        <f t="shared" si="3"/>
        <v>-60000</v>
      </c>
      <c r="G224" s="75">
        <v>0</v>
      </c>
      <c r="H224" s="21"/>
    </row>
    <row r="225" spans="1:8" s="20" customFormat="1" ht="15" hidden="1">
      <c r="A225" s="76" t="s">
        <v>466</v>
      </c>
      <c r="B225" s="76" t="s">
        <v>172</v>
      </c>
      <c r="C225" s="77" t="s">
        <v>170</v>
      </c>
      <c r="D225" s="78">
        <v>60000</v>
      </c>
      <c r="E225" s="79">
        <v>0</v>
      </c>
      <c r="F225" s="39">
        <f t="shared" si="3"/>
        <v>-60000</v>
      </c>
      <c r="G225" s="80">
        <v>0</v>
      </c>
      <c r="H225" s="21"/>
    </row>
    <row r="226" spans="1:8" s="20" customFormat="1" ht="15">
      <c r="A226" s="71" t="s">
        <v>2</v>
      </c>
      <c r="B226" s="71" t="s">
        <v>173</v>
      </c>
      <c r="C226" s="72" t="s">
        <v>174</v>
      </c>
      <c r="D226" s="73">
        <v>60000</v>
      </c>
      <c r="E226" s="74">
        <v>0</v>
      </c>
      <c r="F226" s="39">
        <f t="shared" si="3"/>
        <v>-60000</v>
      </c>
      <c r="G226" s="75">
        <v>0</v>
      </c>
      <c r="H226" s="21"/>
    </row>
    <row r="227" spans="1:8" s="20" customFormat="1" ht="15">
      <c r="A227" s="71" t="s">
        <v>2</v>
      </c>
      <c r="B227" s="71" t="s">
        <v>198</v>
      </c>
      <c r="C227" s="72" t="s">
        <v>199</v>
      </c>
      <c r="D227" s="73">
        <v>10000</v>
      </c>
      <c r="E227" s="74">
        <v>0</v>
      </c>
      <c r="F227" s="39">
        <f t="shared" si="3"/>
        <v>-10000</v>
      </c>
      <c r="G227" s="75">
        <v>0</v>
      </c>
      <c r="H227" s="21"/>
    </row>
    <row r="228" spans="1:8" s="20" customFormat="1" ht="15" hidden="1">
      <c r="A228" s="71" t="s">
        <v>2</v>
      </c>
      <c r="B228" s="71" t="s">
        <v>200</v>
      </c>
      <c r="C228" s="72" t="s">
        <v>201</v>
      </c>
      <c r="D228" s="73">
        <v>10000</v>
      </c>
      <c r="E228" s="74">
        <v>0</v>
      </c>
      <c r="F228" s="39">
        <f t="shared" si="3"/>
        <v>-10000</v>
      </c>
      <c r="G228" s="75">
        <v>0</v>
      </c>
      <c r="H228" s="21"/>
    </row>
    <row r="229" spans="1:8" s="20" customFormat="1" ht="15" hidden="1">
      <c r="A229" s="76" t="s">
        <v>467</v>
      </c>
      <c r="B229" s="76" t="s">
        <v>203</v>
      </c>
      <c r="C229" s="77" t="s">
        <v>204</v>
      </c>
      <c r="D229" s="78">
        <v>5000</v>
      </c>
      <c r="E229" s="79">
        <v>0</v>
      </c>
      <c r="F229" s="39">
        <f t="shared" si="3"/>
        <v>-5000</v>
      </c>
      <c r="G229" s="80">
        <v>0</v>
      </c>
      <c r="H229" s="21"/>
    </row>
    <row r="230" spans="1:8" s="20" customFormat="1" ht="24" hidden="1">
      <c r="A230" s="76" t="s">
        <v>468</v>
      </c>
      <c r="B230" s="76" t="s">
        <v>209</v>
      </c>
      <c r="C230" s="77" t="s">
        <v>210</v>
      </c>
      <c r="D230" s="78">
        <v>5000</v>
      </c>
      <c r="E230" s="79">
        <v>0</v>
      </c>
      <c r="F230" s="39">
        <f t="shared" si="3"/>
        <v>-5000</v>
      </c>
      <c r="G230" s="80">
        <v>0</v>
      </c>
      <c r="H230" s="21"/>
    </row>
    <row r="231" spans="1:8" s="20" customFormat="1" ht="24" hidden="1">
      <c r="A231" s="71" t="s">
        <v>2</v>
      </c>
      <c r="B231" s="71" t="s">
        <v>211</v>
      </c>
      <c r="C231" s="72" t="s">
        <v>212</v>
      </c>
      <c r="D231" s="73">
        <v>0</v>
      </c>
      <c r="E231" s="74">
        <v>0</v>
      </c>
      <c r="F231" s="39">
        <f t="shared" si="3"/>
        <v>0</v>
      </c>
      <c r="G231" s="75">
        <v>0</v>
      </c>
      <c r="H231" s="21"/>
    </row>
    <row r="232" spans="1:8" s="20" customFormat="1" ht="15" hidden="1">
      <c r="A232" s="76" t="s">
        <v>469</v>
      </c>
      <c r="B232" s="76" t="s">
        <v>214</v>
      </c>
      <c r="C232" s="77" t="s">
        <v>215</v>
      </c>
      <c r="D232" s="78">
        <v>0</v>
      </c>
      <c r="E232" s="79">
        <v>0</v>
      </c>
      <c r="F232" s="39">
        <f t="shared" si="3"/>
        <v>0</v>
      </c>
      <c r="G232" s="80">
        <v>0</v>
      </c>
      <c r="H232" s="21"/>
    </row>
    <row r="233" spans="1:8" s="20" customFormat="1" ht="15">
      <c r="A233" s="71" t="s">
        <v>2</v>
      </c>
      <c r="B233" s="71" t="s">
        <v>175</v>
      </c>
      <c r="C233" s="72" t="s">
        <v>176</v>
      </c>
      <c r="D233" s="73">
        <v>50000</v>
      </c>
      <c r="E233" s="74">
        <v>0</v>
      </c>
      <c r="F233" s="39">
        <f t="shared" si="3"/>
        <v>-50000</v>
      </c>
      <c r="G233" s="75">
        <v>0</v>
      </c>
      <c r="H233" s="21"/>
    </row>
    <row r="234" spans="1:8" s="20" customFormat="1" ht="15" hidden="1">
      <c r="A234" s="71" t="s">
        <v>2</v>
      </c>
      <c r="B234" s="71" t="s">
        <v>344</v>
      </c>
      <c r="C234" s="72" t="s">
        <v>345</v>
      </c>
      <c r="D234" s="73">
        <v>50000</v>
      </c>
      <c r="E234" s="74">
        <v>0</v>
      </c>
      <c r="F234" s="39">
        <f t="shared" si="3"/>
        <v>-50000</v>
      </c>
      <c r="G234" s="75">
        <v>0</v>
      </c>
      <c r="H234" s="21"/>
    </row>
    <row r="235" spans="1:8" s="20" customFormat="1" ht="15" hidden="1">
      <c r="A235" s="76" t="s">
        <v>470</v>
      </c>
      <c r="B235" s="76" t="s">
        <v>350</v>
      </c>
      <c r="C235" s="77" t="s">
        <v>351</v>
      </c>
      <c r="D235" s="78">
        <v>50000</v>
      </c>
      <c r="E235" s="79">
        <v>0</v>
      </c>
      <c r="F235" s="39">
        <f t="shared" si="3"/>
        <v>-50000</v>
      </c>
      <c r="G235" s="80">
        <v>0</v>
      </c>
      <c r="H235" s="21"/>
    </row>
    <row r="236" spans="1:7" ht="24">
      <c r="A236" s="96" t="s">
        <v>18</v>
      </c>
      <c r="B236" s="96" t="s">
        <v>471</v>
      </c>
      <c r="C236" s="97" t="s">
        <v>472</v>
      </c>
      <c r="D236" s="98">
        <v>0</v>
      </c>
      <c r="E236" s="98">
        <v>0</v>
      </c>
      <c r="F236" s="39">
        <f t="shared" si="3"/>
        <v>3212284</v>
      </c>
      <c r="G236" s="98">
        <v>3212284</v>
      </c>
    </row>
    <row r="237" spans="1:7" ht="15">
      <c r="A237" s="99" t="s">
        <v>21</v>
      </c>
      <c r="B237" s="99" t="s">
        <v>473</v>
      </c>
      <c r="C237" s="100" t="s">
        <v>111</v>
      </c>
      <c r="D237" s="101">
        <v>0</v>
      </c>
      <c r="E237" s="101">
        <v>0</v>
      </c>
      <c r="F237" s="39">
        <f t="shared" si="3"/>
        <v>3212284</v>
      </c>
      <c r="G237" s="101">
        <v>3212284</v>
      </c>
    </row>
    <row r="238" spans="1:7" ht="24">
      <c r="A238" s="102" t="s">
        <v>112</v>
      </c>
      <c r="B238" s="102" t="s">
        <v>113</v>
      </c>
      <c r="C238" s="103" t="s">
        <v>26</v>
      </c>
      <c r="D238" s="104">
        <v>0</v>
      </c>
      <c r="E238" s="104">
        <v>0</v>
      </c>
      <c r="F238" s="39">
        <f t="shared" si="3"/>
        <v>3212284</v>
      </c>
      <c r="G238" s="104">
        <v>3212284</v>
      </c>
    </row>
    <row r="239" spans="1:7" ht="24">
      <c r="A239" s="105" t="s">
        <v>131</v>
      </c>
      <c r="B239" s="105" t="s">
        <v>132</v>
      </c>
      <c r="C239" s="106" t="s">
        <v>133</v>
      </c>
      <c r="D239" s="107">
        <v>0</v>
      </c>
      <c r="E239" s="107">
        <v>0</v>
      </c>
      <c r="F239" s="39">
        <f t="shared" si="3"/>
        <v>3212284</v>
      </c>
      <c r="G239" s="108">
        <v>3212284</v>
      </c>
    </row>
    <row r="240" spans="1:7" ht="24">
      <c r="A240" s="109" t="s">
        <v>134</v>
      </c>
      <c r="B240" s="109" t="s">
        <v>135</v>
      </c>
      <c r="C240" s="110" t="s">
        <v>133</v>
      </c>
      <c r="D240" s="111">
        <v>0</v>
      </c>
      <c r="E240" s="111">
        <v>0</v>
      </c>
      <c r="F240" s="39">
        <f t="shared" si="3"/>
        <v>3212284</v>
      </c>
      <c r="G240" s="112">
        <v>3212284</v>
      </c>
    </row>
    <row r="241" spans="1:7" ht="24">
      <c r="A241" s="113" t="s">
        <v>136</v>
      </c>
      <c r="B241" s="113" t="s">
        <v>137</v>
      </c>
      <c r="C241" s="114" t="s">
        <v>138</v>
      </c>
      <c r="D241" s="115">
        <v>0</v>
      </c>
      <c r="E241" s="115">
        <v>0</v>
      </c>
      <c r="F241" s="39">
        <f t="shared" si="3"/>
        <v>3212284</v>
      </c>
      <c r="G241" s="116">
        <v>3212284</v>
      </c>
    </row>
    <row r="242" spans="1:7" ht="15">
      <c r="A242" s="117" t="s">
        <v>24</v>
      </c>
      <c r="B242" s="117" t="s">
        <v>25</v>
      </c>
      <c r="C242" s="118" t="s">
        <v>26</v>
      </c>
      <c r="D242" s="119">
        <v>0</v>
      </c>
      <c r="E242" s="119">
        <v>0</v>
      </c>
      <c r="F242" s="39">
        <f t="shared" si="3"/>
        <v>3212284</v>
      </c>
      <c r="G242" s="120">
        <v>3212284</v>
      </c>
    </row>
    <row r="243" spans="1:7" ht="15">
      <c r="A243" s="121" t="s">
        <v>27</v>
      </c>
      <c r="B243" s="121" t="s">
        <v>139</v>
      </c>
      <c r="C243" s="122" t="s">
        <v>140</v>
      </c>
      <c r="D243" s="123">
        <v>0</v>
      </c>
      <c r="E243" s="123">
        <v>0</v>
      </c>
      <c r="F243" s="39">
        <f t="shared" si="3"/>
        <v>1892850</v>
      </c>
      <c r="G243" s="124">
        <v>1892850</v>
      </c>
    </row>
    <row r="244" spans="1:7" ht="15">
      <c r="A244" s="125" t="s">
        <v>27</v>
      </c>
      <c r="B244" s="125" t="s">
        <v>141</v>
      </c>
      <c r="C244" s="126" t="s">
        <v>140</v>
      </c>
      <c r="D244" s="127">
        <v>0</v>
      </c>
      <c r="E244" s="127">
        <v>0</v>
      </c>
      <c r="F244" s="39">
        <f t="shared" si="3"/>
        <v>1892850</v>
      </c>
      <c r="G244" s="128">
        <v>1892850</v>
      </c>
    </row>
    <row r="245" spans="1:7" ht="15">
      <c r="A245" s="166" t="s">
        <v>2</v>
      </c>
      <c r="B245" s="166" t="s">
        <v>142</v>
      </c>
      <c r="C245" s="167" t="s">
        <v>143</v>
      </c>
      <c r="D245" s="168">
        <v>0</v>
      </c>
      <c r="E245" s="168">
        <v>0</v>
      </c>
      <c r="F245" s="39">
        <f t="shared" si="3"/>
        <v>1892850</v>
      </c>
      <c r="G245" s="39">
        <v>1892850</v>
      </c>
    </row>
    <row r="246" spans="1:7" ht="15">
      <c r="A246" s="166" t="s">
        <v>2</v>
      </c>
      <c r="B246" s="166" t="s">
        <v>144</v>
      </c>
      <c r="C246" s="167" t="s">
        <v>145</v>
      </c>
      <c r="D246" s="168">
        <v>0</v>
      </c>
      <c r="E246" s="168">
        <v>0</v>
      </c>
      <c r="F246" s="39">
        <f t="shared" si="3"/>
        <v>1892850</v>
      </c>
      <c r="G246" s="39">
        <v>1892850</v>
      </c>
    </row>
    <row r="247" spans="1:7" ht="14.25" customHeight="1">
      <c r="A247" s="166"/>
      <c r="B247" s="166">
        <v>311</v>
      </c>
      <c r="C247" s="167" t="s">
        <v>147</v>
      </c>
      <c r="D247" s="168"/>
      <c r="E247" s="168"/>
      <c r="F247" s="39">
        <f t="shared" si="3"/>
        <v>1510000</v>
      </c>
      <c r="G247" s="39">
        <v>1510000</v>
      </c>
    </row>
    <row r="248" spans="1:7" ht="15" hidden="1">
      <c r="A248" s="166"/>
      <c r="B248" s="166">
        <v>3111</v>
      </c>
      <c r="C248" s="167" t="s">
        <v>149</v>
      </c>
      <c r="D248" s="168"/>
      <c r="E248" s="168"/>
      <c r="F248" s="39">
        <f t="shared" si="3"/>
        <v>1510000</v>
      </c>
      <c r="G248" s="39">
        <v>1510000</v>
      </c>
    </row>
    <row r="249" spans="1:7" ht="15" hidden="1">
      <c r="A249" s="162"/>
      <c r="B249" s="162">
        <v>31111</v>
      </c>
      <c r="C249" s="169" t="s">
        <v>152</v>
      </c>
      <c r="D249" s="164"/>
      <c r="E249" s="164"/>
      <c r="F249" s="39">
        <f t="shared" si="3"/>
        <v>1510000</v>
      </c>
      <c r="G249" s="165">
        <v>1510000</v>
      </c>
    </row>
    <row r="250" spans="1:7" ht="14.25" customHeight="1">
      <c r="A250" s="166" t="s">
        <v>2</v>
      </c>
      <c r="B250" s="166" t="s">
        <v>153</v>
      </c>
      <c r="C250" s="167" t="s">
        <v>154</v>
      </c>
      <c r="D250" s="168">
        <v>0</v>
      </c>
      <c r="E250" s="168">
        <v>0</v>
      </c>
      <c r="F250" s="39">
        <f t="shared" si="3"/>
        <v>219600</v>
      </c>
      <c r="G250" s="39">
        <v>219600</v>
      </c>
    </row>
    <row r="251" spans="1:7" ht="15" hidden="1">
      <c r="A251" s="166" t="s">
        <v>2</v>
      </c>
      <c r="B251" s="166" t="s">
        <v>155</v>
      </c>
      <c r="C251" s="167" t="s">
        <v>154</v>
      </c>
      <c r="D251" s="168">
        <v>0</v>
      </c>
      <c r="E251" s="168">
        <v>0</v>
      </c>
      <c r="F251" s="39">
        <f t="shared" si="3"/>
        <v>219600</v>
      </c>
      <c r="G251" s="39">
        <v>219600</v>
      </c>
    </row>
    <row r="252" spans="1:7" ht="15" hidden="1">
      <c r="A252" s="162" t="s">
        <v>474</v>
      </c>
      <c r="B252" s="162" t="s">
        <v>157</v>
      </c>
      <c r="C252" s="169" t="s">
        <v>158</v>
      </c>
      <c r="D252" s="164">
        <v>0</v>
      </c>
      <c r="E252" s="164">
        <v>0</v>
      </c>
      <c r="F252" s="39">
        <f aca="true" t="shared" si="4" ref="F252:F317">SUM(G252-D252)</f>
        <v>99600</v>
      </c>
      <c r="G252" s="165">
        <v>99600</v>
      </c>
    </row>
    <row r="253" spans="1:7" ht="15" hidden="1">
      <c r="A253" s="162"/>
      <c r="B253" s="163" t="s">
        <v>192</v>
      </c>
      <c r="C253" s="163" t="s">
        <v>193</v>
      </c>
      <c r="D253" s="164"/>
      <c r="E253" s="164"/>
      <c r="F253" s="39">
        <f t="shared" si="4"/>
        <v>0</v>
      </c>
      <c r="G253" s="165">
        <v>0</v>
      </c>
    </row>
    <row r="254" spans="1:7" ht="15" hidden="1">
      <c r="A254" s="162" t="s">
        <v>475</v>
      </c>
      <c r="B254" s="162" t="s">
        <v>160</v>
      </c>
      <c r="C254" s="169" t="s">
        <v>161</v>
      </c>
      <c r="D254" s="164">
        <v>0</v>
      </c>
      <c r="E254" s="164">
        <v>0</v>
      </c>
      <c r="F254" s="39">
        <f t="shared" si="4"/>
        <v>111750</v>
      </c>
      <c r="G254" s="165">
        <v>111750</v>
      </c>
    </row>
    <row r="255" spans="1:7" ht="15" hidden="1">
      <c r="A255" s="162"/>
      <c r="B255" s="162">
        <v>31216</v>
      </c>
      <c r="C255" s="169" t="s">
        <v>163</v>
      </c>
      <c r="D255" s="164"/>
      <c r="E255" s="164"/>
      <c r="F255" s="39">
        <f t="shared" si="4"/>
        <v>8250</v>
      </c>
      <c r="G255" s="165">
        <v>8250</v>
      </c>
    </row>
    <row r="256" spans="1:7" ht="15" hidden="1">
      <c r="A256" s="162"/>
      <c r="B256" s="162" t="s">
        <v>165</v>
      </c>
      <c r="C256" s="169" t="s">
        <v>166</v>
      </c>
      <c r="D256" s="164"/>
      <c r="E256" s="164"/>
      <c r="F256" s="39">
        <f t="shared" si="4"/>
        <v>0</v>
      </c>
      <c r="G256" s="165">
        <v>0</v>
      </c>
    </row>
    <row r="257" spans="1:7" ht="15">
      <c r="A257" s="129" t="s">
        <v>2</v>
      </c>
      <c r="B257" s="129" t="s">
        <v>167</v>
      </c>
      <c r="C257" s="130" t="s">
        <v>168</v>
      </c>
      <c r="D257" s="131">
        <v>0</v>
      </c>
      <c r="E257" s="131">
        <v>0</v>
      </c>
      <c r="F257" s="39">
        <f t="shared" si="4"/>
        <v>163250</v>
      </c>
      <c r="G257" s="132">
        <v>163250</v>
      </c>
    </row>
    <row r="258" spans="1:7" ht="0.75" customHeight="1">
      <c r="A258" s="129" t="s">
        <v>2</v>
      </c>
      <c r="B258" s="129" t="s">
        <v>169</v>
      </c>
      <c r="C258" s="130" t="s">
        <v>170</v>
      </c>
      <c r="D258" s="131">
        <v>0</v>
      </c>
      <c r="E258" s="131">
        <v>0</v>
      </c>
      <c r="F258" s="39">
        <f t="shared" si="4"/>
        <v>163250</v>
      </c>
      <c r="G258" s="132">
        <v>163250</v>
      </c>
    </row>
    <row r="259" spans="1:7" ht="15" hidden="1">
      <c r="A259" s="133" t="s">
        <v>476</v>
      </c>
      <c r="B259" s="133" t="s">
        <v>172</v>
      </c>
      <c r="C259" s="134" t="s">
        <v>170</v>
      </c>
      <c r="D259" s="135">
        <v>0</v>
      </c>
      <c r="E259" s="135">
        <v>0</v>
      </c>
      <c r="F259" s="39">
        <f t="shared" si="4"/>
        <v>163250</v>
      </c>
      <c r="G259" s="136">
        <v>163250</v>
      </c>
    </row>
    <row r="260" spans="1:7" ht="15">
      <c r="A260" s="121" t="s">
        <v>27</v>
      </c>
      <c r="B260" s="121" t="s">
        <v>28</v>
      </c>
      <c r="C260" s="122" t="s">
        <v>29</v>
      </c>
      <c r="D260" s="123">
        <v>0</v>
      </c>
      <c r="E260" s="123">
        <v>0</v>
      </c>
      <c r="F260" s="39">
        <f t="shared" si="4"/>
        <v>1000</v>
      </c>
      <c r="G260" s="124">
        <v>1000</v>
      </c>
    </row>
    <row r="261" spans="1:7" ht="15">
      <c r="A261" s="125" t="s">
        <v>27</v>
      </c>
      <c r="B261" s="125" t="s">
        <v>30</v>
      </c>
      <c r="C261" s="126" t="s">
        <v>31</v>
      </c>
      <c r="D261" s="127">
        <v>0</v>
      </c>
      <c r="E261" s="127">
        <v>0</v>
      </c>
      <c r="F261" s="39">
        <f t="shared" si="4"/>
        <v>1000</v>
      </c>
      <c r="G261" s="128">
        <v>1000</v>
      </c>
    </row>
    <row r="262" spans="1:7" ht="15">
      <c r="A262" s="129" t="s">
        <v>2</v>
      </c>
      <c r="B262" s="129" t="s">
        <v>142</v>
      </c>
      <c r="C262" s="130" t="s">
        <v>143</v>
      </c>
      <c r="D262" s="131">
        <v>0</v>
      </c>
      <c r="E262" s="131">
        <v>0</v>
      </c>
      <c r="F262" s="39">
        <f t="shared" si="4"/>
        <v>1000</v>
      </c>
      <c r="G262" s="132">
        <v>1000</v>
      </c>
    </row>
    <row r="263" spans="1:7" ht="15">
      <c r="A263" s="129" t="s">
        <v>2</v>
      </c>
      <c r="B263" s="129" t="s">
        <v>173</v>
      </c>
      <c r="C263" s="130" t="s">
        <v>174</v>
      </c>
      <c r="D263" s="131">
        <v>0</v>
      </c>
      <c r="E263" s="131">
        <v>0</v>
      </c>
      <c r="F263" s="39">
        <f t="shared" si="4"/>
        <v>1000</v>
      </c>
      <c r="G263" s="132">
        <v>1000</v>
      </c>
    </row>
    <row r="264" spans="1:7" ht="15">
      <c r="A264" s="129" t="s">
        <v>2</v>
      </c>
      <c r="B264" s="129" t="s">
        <v>182</v>
      </c>
      <c r="C264" s="130" t="s">
        <v>183</v>
      </c>
      <c r="D264" s="131">
        <v>0</v>
      </c>
      <c r="E264" s="131">
        <v>0</v>
      </c>
      <c r="F264" s="39">
        <f t="shared" si="4"/>
        <v>1000</v>
      </c>
      <c r="G264" s="132">
        <v>1000</v>
      </c>
    </row>
    <row r="265" spans="1:7" ht="0.75" customHeight="1">
      <c r="A265" s="129" t="s">
        <v>2</v>
      </c>
      <c r="B265" s="129" t="s">
        <v>184</v>
      </c>
      <c r="C265" s="130" t="s">
        <v>185</v>
      </c>
      <c r="D265" s="131">
        <v>0</v>
      </c>
      <c r="E265" s="131">
        <v>0</v>
      </c>
      <c r="F265" s="39">
        <f t="shared" si="4"/>
        <v>1000</v>
      </c>
      <c r="G265" s="132">
        <v>1000</v>
      </c>
    </row>
    <row r="266" spans="1:7" ht="15" hidden="1">
      <c r="A266" s="133" t="s">
        <v>477</v>
      </c>
      <c r="B266" s="133" t="s">
        <v>187</v>
      </c>
      <c r="C266" s="134" t="s">
        <v>188</v>
      </c>
      <c r="D266" s="135">
        <v>0</v>
      </c>
      <c r="E266" s="135">
        <v>0</v>
      </c>
      <c r="F266" s="39">
        <f t="shared" si="4"/>
        <v>1000</v>
      </c>
      <c r="G266" s="136">
        <v>1000</v>
      </c>
    </row>
    <row r="267" spans="1:7" ht="15">
      <c r="A267" s="121" t="s">
        <v>27</v>
      </c>
      <c r="B267" s="121" t="s">
        <v>42</v>
      </c>
      <c r="C267" s="122" t="s">
        <v>43</v>
      </c>
      <c r="D267" s="123">
        <v>0</v>
      </c>
      <c r="E267" s="123">
        <v>0</v>
      </c>
      <c r="F267" s="39">
        <f t="shared" si="4"/>
        <v>985134</v>
      </c>
      <c r="G267" s="124">
        <v>985134</v>
      </c>
    </row>
    <row r="268" spans="1:7" ht="15">
      <c r="A268" s="125" t="s">
        <v>27</v>
      </c>
      <c r="B268" s="125" t="s">
        <v>44</v>
      </c>
      <c r="C268" s="126" t="s">
        <v>45</v>
      </c>
      <c r="D268" s="127">
        <v>0</v>
      </c>
      <c r="E268" s="127">
        <v>0</v>
      </c>
      <c r="F268" s="39">
        <f t="shared" si="4"/>
        <v>985134</v>
      </c>
      <c r="G268" s="128">
        <v>985134</v>
      </c>
    </row>
    <row r="269" spans="1:7" ht="15">
      <c r="A269" s="129" t="s">
        <v>2</v>
      </c>
      <c r="B269" s="129" t="s">
        <v>142</v>
      </c>
      <c r="C269" s="130" t="s">
        <v>143</v>
      </c>
      <c r="D269" s="131">
        <v>0</v>
      </c>
      <c r="E269" s="131">
        <v>0</v>
      </c>
      <c r="F269" s="39">
        <f t="shared" si="4"/>
        <v>985134</v>
      </c>
      <c r="G269" s="132">
        <v>985134</v>
      </c>
    </row>
    <row r="270" spans="1:7" ht="15">
      <c r="A270" s="129" t="s">
        <v>2</v>
      </c>
      <c r="B270" s="129" t="s">
        <v>144</v>
      </c>
      <c r="C270" s="130" t="s">
        <v>145</v>
      </c>
      <c r="D270" s="131">
        <v>0</v>
      </c>
      <c r="E270" s="131">
        <v>0</v>
      </c>
      <c r="F270" s="39">
        <f t="shared" si="4"/>
        <v>648054</v>
      </c>
      <c r="G270" s="132">
        <v>648054</v>
      </c>
    </row>
    <row r="271" spans="1:7" ht="15">
      <c r="A271" s="129" t="s">
        <v>2</v>
      </c>
      <c r="B271" s="129" t="s">
        <v>146</v>
      </c>
      <c r="C271" s="130" t="s">
        <v>147</v>
      </c>
      <c r="D271" s="131">
        <v>0</v>
      </c>
      <c r="E271" s="131">
        <v>0</v>
      </c>
      <c r="F271" s="39">
        <f t="shared" si="4"/>
        <v>439454</v>
      </c>
      <c r="G271" s="132">
        <v>439454</v>
      </c>
    </row>
    <row r="272" spans="1:7" ht="15" hidden="1">
      <c r="A272" s="129" t="s">
        <v>2</v>
      </c>
      <c r="B272" s="129" t="s">
        <v>148</v>
      </c>
      <c r="C272" s="130" t="s">
        <v>149</v>
      </c>
      <c r="D272" s="131">
        <v>0</v>
      </c>
      <c r="E272" s="131">
        <v>0</v>
      </c>
      <c r="F272" s="39">
        <f t="shared" si="4"/>
        <v>439454</v>
      </c>
      <c r="G272" s="132">
        <v>439454</v>
      </c>
    </row>
    <row r="273" spans="1:7" ht="15" hidden="1">
      <c r="A273" s="133" t="s">
        <v>478</v>
      </c>
      <c r="B273" s="133" t="s">
        <v>151</v>
      </c>
      <c r="C273" s="134" t="s">
        <v>152</v>
      </c>
      <c r="D273" s="135">
        <v>0</v>
      </c>
      <c r="E273" s="135">
        <v>0</v>
      </c>
      <c r="F273" s="39">
        <f t="shared" si="4"/>
        <v>439454</v>
      </c>
      <c r="G273" s="136">
        <v>439454</v>
      </c>
    </row>
    <row r="274" spans="1:7" ht="14.25" customHeight="1">
      <c r="A274" s="129" t="s">
        <v>2</v>
      </c>
      <c r="B274" s="129" t="s">
        <v>153</v>
      </c>
      <c r="C274" s="130" t="s">
        <v>154</v>
      </c>
      <c r="D274" s="131">
        <v>0</v>
      </c>
      <c r="E274" s="131">
        <v>0</v>
      </c>
      <c r="F274" s="39">
        <f t="shared" si="4"/>
        <v>69800</v>
      </c>
      <c r="G274" s="132">
        <v>69800</v>
      </c>
    </row>
    <row r="275" spans="1:7" ht="15" hidden="1">
      <c r="A275" s="129" t="s">
        <v>2</v>
      </c>
      <c r="B275" s="129" t="s">
        <v>155</v>
      </c>
      <c r="C275" s="130" t="s">
        <v>154</v>
      </c>
      <c r="D275" s="131">
        <v>0</v>
      </c>
      <c r="E275" s="131">
        <v>0</v>
      </c>
      <c r="F275" s="39">
        <f t="shared" si="4"/>
        <v>69800</v>
      </c>
      <c r="G275" s="132">
        <v>69800</v>
      </c>
    </row>
    <row r="276" spans="1:7" ht="15" hidden="1">
      <c r="A276" s="133" t="s">
        <v>479</v>
      </c>
      <c r="B276" s="133" t="s">
        <v>157</v>
      </c>
      <c r="C276" s="134" t="s">
        <v>158</v>
      </c>
      <c r="D276" s="135">
        <v>0</v>
      </c>
      <c r="E276" s="135">
        <v>0</v>
      </c>
      <c r="F276" s="39">
        <f t="shared" si="4"/>
        <v>22100</v>
      </c>
      <c r="G276" s="136">
        <v>22100</v>
      </c>
    </row>
    <row r="277" spans="1:7" ht="15" hidden="1">
      <c r="A277" s="133"/>
      <c r="B277" s="133" t="s">
        <v>192</v>
      </c>
      <c r="C277" s="134" t="s">
        <v>193</v>
      </c>
      <c r="D277" s="135"/>
      <c r="E277" s="135"/>
      <c r="F277" s="39">
        <f t="shared" si="4"/>
        <v>19500</v>
      </c>
      <c r="G277" s="136">
        <v>19500</v>
      </c>
    </row>
    <row r="278" spans="1:7" ht="15" hidden="1">
      <c r="A278" s="133" t="s">
        <v>480</v>
      </c>
      <c r="B278" s="133" t="s">
        <v>195</v>
      </c>
      <c r="C278" s="134" t="s">
        <v>196</v>
      </c>
      <c r="D278" s="135">
        <v>0</v>
      </c>
      <c r="E278" s="135">
        <v>0</v>
      </c>
      <c r="F278" s="39">
        <f t="shared" si="4"/>
        <v>28200</v>
      </c>
      <c r="G278" s="136">
        <v>28200</v>
      </c>
    </row>
    <row r="279" spans="1:7" ht="14.25" customHeight="1">
      <c r="A279" s="129" t="s">
        <v>2</v>
      </c>
      <c r="B279" s="129" t="s">
        <v>167</v>
      </c>
      <c r="C279" s="130" t="s">
        <v>168</v>
      </c>
      <c r="D279" s="131">
        <v>0</v>
      </c>
      <c r="E279" s="131">
        <v>0</v>
      </c>
      <c r="F279" s="39">
        <f t="shared" si="4"/>
        <v>138800</v>
      </c>
      <c r="G279" s="132">
        <v>138800</v>
      </c>
    </row>
    <row r="280" spans="1:7" ht="1.5" customHeight="1" hidden="1">
      <c r="A280" s="129" t="s">
        <v>2</v>
      </c>
      <c r="B280" s="129" t="s">
        <v>169</v>
      </c>
      <c r="C280" s="130" t="s">
        <v>170</v>
      </c>
      <c r="D280" s="131">
        <v>0</v>
      </c>
      <c r="E280" s="131">
        <v>0</v>
      </c>
      <c r="F280" s="39">
        <f t="shared" si="4"/>
        <v>138800</v>
      </c>
      <c r="G280" s="132">
        <v>138800</v>
      </c>
    </row>
    <row r="281" spans="1:7" ht="15" hidden="1">
      <c r="A281" s="133" t="s">
        <v>481</v>
      </c>
      <c r="B281" s="133" t="s">
        <v>172</v>
      </c>
      <c r="C281" s="134" t="s">
        <v>170</v>
      </c>
      <c r="D281" s="135">
        <v>0</v>
      </c>
      <c r="E281" s="135">
        <v>0</v>
      </c>
      <c r="F281" s="39">
        <f t="shared" si="4"/>
        <v>138800</v>
      </c>
      <c r="G281" s="136">
        <v>138800</v>
      </c>
    </row>
    <row r="282" spans="1:7" ht="15">
      <c r="A282" s="129" t="s">
        <v>2</v>
      </c>
      <c r="B282" s="129" t="s">
        <v>173</v>
      </c>
      <c r="C282" s="130" t="s">
        <v>174</v>
      </c>
      <c r="D282" s="131">
        <v>0</v>
      </c>
      <c r="E282" s="131">
        <v>0</v>
      </c>
      <c r="F282" s="39">
        <f t="shared" si="4"/>
        <v>335930</v>
      </c>
      <c r="G282" s="132">
        <v>335930</v>
      </c>
    </row>
    <row r="283" spans="1:7" ht="14.25" customHeight="1">
      <c r="A283" s="129" t="s">
        <v>2</v>
      </c>
      <c r="B283" s="129" t="s">
        <v>198</v>
      </c>
      <c r="C283" s="130" t="s">
        <v>199</v>
      </c>
      <c r="D283" s="131">
        <v>0</v>
      </c>
      <c r="E283" s="131">
        <v>0</v>
      </c>
      <c r="F283" s="39">
        <f t="shared" si="4"/>
        <v>77650</v>
      </c>
      <c r="G283" s="132">
        <v>77650</v>
      </c>
    </row>
    <row r="284" spans="1:7" ht="15" hidden="1">
      <c r="A284" s="129" t="s">
        <v>2</v>
      </c>
      <c r="B284" s="129" t="s">
        <v>200</v>
      </c>
      <c r="C284" s="130" t="s">
        <v>201</v>
      </c>
      <c r="D284" s="131">
        <v>0</v>
      </c>
      <c r="E284" s="131">
        <v>0</v>
      </c>
      <c r="F284" s="39">
        <f t="shared" si="4"/>
        <v>4600</v>
      </c>
      <c r="G284" s="132">
        <v>4600</v>
      </c>
    </row>
    <row r="285" spans="1:7" ht="15" hidden="1">
      <c r="A285" s="133" t="s">
        <v>482</v>
      </c>
      <c r="B285" s="133" t="s">
        <v>203</v>
      </c>
      <c r="C285" s="134" t="s">
        <v>204</v>
      </c>
      <c r="D285" s="135">
        <v>0</v>
      </c>
      <c r="E285" s="135">
        <v>0</v>
      </c>
      <c r="F285" s="39">
        <f t="shared" si="4"/>
        <v>800</v>
      </c>
      <c r="G285" s="136">
        <v>800</v>
      </c>
    </row>
    <row r="286" spans="1:7" ht="24" hidden="1">
      <c r="A286" s="133" t="s">
        <v>483</v>
      </c>
      <c r="B286" s="133" t="s">
        <v>206</v>
      </c>
      <c r="C286" s="134" t="s">
        <v>207</v>
      </c>
      <c r="D286" s="135">
        <v>0</v>
      </c>
      <c r="E286" s="135">
        <v>0</v>
      </c>
      <c r="F286" s="39">
        <f t="shared" si="4"/>
        <v>3000</v>
      </c>
      <c r="G286" s="136">
        <v>3000</v>
      </c>
    </row>
    <row r="287" spans="1:7" ht="24" hidden="1">
      <c r="A287" s="133" t="s">
        <v>484</v>
      </c>
      <c r="B287" s="133" t="s">
        <v>209</v>
      </c>
      <c r="C287" s="134" t="s">
        <v>210</v>
      </c>
      <c r="D287" s="135">
        <v>0</v>
      </c>
      <c r="E287" s="135">
        <v>0</v>
      </c>
      <c r="F287" s="39">
        <f t="shared" si="4"/>
        <v>800</v>
      </c>
      <c r="G287" s="136">
        <v>800</v>
      </c>
    </row>
    <row r="288" spans="1:7" ht="24" hidden="1">
      <c r="A288" s="129" t="s">
        <v>2</v>
      </c>
      <c r="B288" s="129" t="s">
        <v>211</v>
      </c>
      <c r="C288" s="130" t="s">
        <v>212</v>
      </c>
      <c r="D288" s="131">
        <v>0</v>
      </c>
      <c r="E288" s="131">
        <v>0</v>
      </c>
      <c r="F288" s="39">
        <f t="shared" si="4"/>
        <v>61100</v>
      </c>
      <c r="G288" s="132">
        <v>61100</v>
      </c>
    </row>
    <row r="289" spans="1:7" ht="15" hidden="1">
      <c r="A289" s="133" t="s">
        <v>485</v>
      </c>
      <c r="B289" s="133" t="s">
        <v>214</v>
      </c>
      <c r="C289" s="134" t="s">
        <v>215</v>
      </c>
      <c r="D289" s="135">
        <v>0</v>
      </c>
      <c r="E289" s="135">
        <v>0</v>
      </c>
      <c r="F289" s="39">
        <f t="shared" si="4"/>
        <v>61100</v>
      </c>
      <c r="G289" s="136">
        <v>61100</v>
      </c>
    </row>
    <row r="290" spans="1:7" ht="15" hidden="1">
      <c r="A290" s="129" t="s">
        <v>2</v>
      </c>
      <c r="B290" s="129" t="s">
        <v>216</v>
      </c>
      <c r="C290" s="130" t="s">
        <v>217</v>
      </c>
      <c r="D290" s="131">
        <v>0</v>
      </c>
      <c r="E290" s="131">
        <v>0</v>
      </c>
      <c r="F290" s="39">
        <f t="shared" si="4"/>
        <v>11450</v>
      </c>
      <c r="G290" s="132">
        <v>11450</v>
      </c>
    </row>
    <row r="291" spans="1:7" ht="15" hidden="1">
      <c r="A291" s="133" t="s">
        <v>486</v>
      </c>
      <c r="B291" s="133" t="s">
        <v>219</v>
      </c>
      <c r="C291" s="134" t="s">
        <v>220</v>
      </c>
      <c r="D291" s="135">
        <v>0</v>
      </c>
      <c r="E291" s="135">
        <v>0</v>
      </c>
      <c r="F291" s="39">
        <f t="shared" si="4"/>
        <v>1750</v>
      </c>
      <c r="G291" s="136">
        <v>1750</v>
      </c>
    </row>
    <row r="292" spans="1:7" ht="15" hidden="1">
      <c r="A292" s="133" t="s">
        <v>487</v>
      </c>
      <c r="B292" s="133" t="s">
        <v>222</v>
      </c>
      <c r="C292" s="134" t="s">
        <v>223</v>
      </c>
      <c r="D292" s="135">
        <v>0</v>
      </c>
      <c r="E292" s="135">
        <v>0</v>
      </c>
      <c r="F292" s="39">
        <f t="shared" si="4"/>
        <v>9700</v>
      </c>
      <c r="G292" s="136">
        <v>9700</v>
      </c>
    </row>
    <row r="293" spans="1:7" ht="15" hidden="1">
      <c r="A293" s="129" t="s">
        <v>2</v>
      </c>
      <c r="B293" s="129" t="s">
        <v>224</v>
      </c>
      <c r="C293" s="130" t="s">
        <v>225</v>
      </c>
      <c r="D293" s="131">
        <v>0</v>
      </c>
      <c r="E293" s="131">
        <v>0</v>
      </c>
      <c r="F293" s="39">
        <f t="shared" si="4"/>
        <v>500</v>
      </c>
      <c r="G293" s="132">
        <v>500</v>
      </c>
    </row>
    <row r="294" spans="1:7" ht="24" hidden="1">
      <c r="A294" s="133" t="s">
        <v>488</v>
      </c>
      <c r="B294" s="133" t="s">
        <v>227</v>
      </c>
      <c r="C294" s="134" t="s">
        <v>228</v>
      </c>
      <c r="D294" s="135">
        <v>0</v>
      </c>
      <c r="E294" s="135">
        <v>0</v>
      </c>
      <c r="F294" s="39">
        <f t="shared" si="4"/>
        <v>500</v>
      </c>
      <c r="G294" s="136">
        <v>500</v>
      </c>
    </row>
    <row r="295" spans="1:7" ht="14.25" customHeight="1">
      <c r="A295" s="129" t="s">
        <v>2</v>
      </c>
      <c r="B295" s="129" t="s">
        <v>182</v>
      </c>
      <c r="C295" s="130" t="s">
        <v>183</v>
      </c>
      <c r="D295" s="131">
        <v>0</v>
      </c>
      <c r="E295" s="131">
        <v>0</v>
      </c>
      <c r="F295" s="39">
        <f t="shared" si="4"/>
        <v>138550</v>
      </c>
      <c r="G295" s="132">
        <v>138550</v>
      </c>
    </row>
    <row r="296" spans="1:7" ht="15" hidden="1">
      <c r="A296" s="129" t="s">
        <v>2</v>
      </c>
      <c r="B296" s="129" t="s">
        <v>184</v>
      </c>
      <c r="C296" s="130" t="s">
        <v>185</v>
      </c>
      <c r="D296" s="131">
        <v>0</v>
      </c>
      <c r="E296" s="131">
        <v>0</v>
      </c>
      <c r="F296" s="39">
        <f t="shared" si="4"/>
        <v>26000</v>
      </c>
      <c r="G296" s="132">
        <v>26000</v>
      </c>
    </row>
    <row r="297" spans="1:7" ht="15" hidden="1">
      <c r="A297" s="133" t="s">
        <v>489</v>
      </c>
      <c r="B297" s="133" t="s">
        <v>230</v>
      </c>
      <c r="C297" s="134" t="s">
        <v>231</v>
      </c>
      <c r="D297" s="135">
        <v>0</v>
      </c>
      <c r="E297" s="135">
        <v>0</v>
      </c>
      <c r="F297" s="39">
        <f t="shared" si="4"/>
        <v>1250</v>
      </c>
      <c r="G297" s="136">
        <v>1250</v>
      </c>
    </row>
    <row r="298" spans="1:7" ht="24" hidden="1">
      <c r="A298" s="133" t="s">
        <v>490</v>
      </c>
      <c r="B298" s="133" t="s">
        <v>233</v>
      </c>
      <c r="C298" s="134" t="s">
        <v>234</v>
      </c>
      <c r="D298" s="135">
        <v>0</v>
      </c>
      <c r="E298" s="135">
        <v>0</v>
      </c>
      <c r="F298" s="39">
        <f t="shared" si="4"/>
        <v>550</v>
      </c>
      <c r="G298" s="136">
        <v>550</v>
      </c>
    </row>
    <row r="299" spans="1:7" ht="15" hidden="1">
      <c r="A299" s="133" t="s">
        <v>491</v>
      </c>
      <c r="B299" s="133" t="s">
        <v>187</v>
      </c>
      <c r="C299" s="134" t="s">
        <v>188</v>
      </c>
      <c r="D299" s="135">
        <v>0</v>
      </c>
      <c r="E299" s="135">
        <v>0</v>
      </c>
      <c r="F299" s="39">
        <f t="shared" si="4"/>
        <v>15200</v>
      </c>
      <c r="G299" s="136">
        <v>15200</v>
      </c>
    </row>
    <row r="300" spans="1:7" ht="15" hidden="1">
      <c r="A300" s="133" t="s">
        <v>492</v>
      </c>
      <c r="B300" s="133" t="s">
        <v>237</v>
      </c>
      <c r="C300" s="134" t="s">
        <v>238</v>
      </c>
      <c r="D300" s="135">
        <v>0</v>
      </c>
      <c r="E300" s="135">
        <v>0</v>
      </c>
      <c r="F300" s="39">
        <f t="shared" si="4"/>
        <v>8750</v>
      </c>
      <c r="G300" s="136">
        <v>8750</v>
      </c>
    </row>
    <row r="301" spans="1:7" ht="24" hidden="1">
      <c r="A301" s="133" t="s">
        <v>493</v>
      </c>
      <c r="B301" s="133" t="s">
        <v>240</v>
      </c>
      <c r="C301" s="134" t="s">
        <v>241</v>
      </c>
      <c r="D301" s="135">
        <v>0</v>
      </c>
      <c r="E301" s="135">
        <v>0</v>
      </c>
      <c r="F301" s="39">
        <f t="shared" si="4"/>
        <v>250</v>
      </c>
      <c r="G301" s="136">
        <v>250</v>
      </c>
    </row>
    <row r="302" spans="1:7" ht="15" hidden="1">
      <c r="A302" s="129" t="s">
        <v>2</v>
      </c>
      <c r="B302" s="129" t="s">
        <v>242</v>
      </c>
      <c r="C302" s="130" t="s">
        <v>243</v>
      </c>
      <c r="D302" s="131">
        <v>0</v>
      </c>
      <c r="E302" s="131">
        <v>0</v>
      </c>
      <c r="F302" s="39">
        <f t="shared" si="4"/>
        <v>50850</v>
      </c>
      <c r="G302" s="132">
        <v>50850</v>
      </c>
    </row>
    <row r="303" spans="1:7" ht="15" hidden="1">
      <c r="A303" s="133" t="s">
        <v>494</v>
      </c>
      <c r="B303" s="133" t="s">
        <v>245</v>
      </c>
      <c r="C303" s="134" t="s">
        <v>495</v>
      </c>
      <c r="D303" s="135">
        <v>0</v>
      </c>
      <c r="E303" s="135">
        <v>0</v>
      </c>
      <c r="F303" s="39">
        <f t="shared" si="4"/>
        <v>0</v>
      </c>
      <c r="G303" s="136">
        <v>0</v>
      </c>
    </row>
    <row r="304" spans="1:7" ht="15" hidden="1">
      <c r="A304" s="133" t="s">
        <v>496</v>
      </c>
      <c r="B304" s="133" t="s">
        <v>248</v>
      </c>
      <c r="C304" s="134" t="s">
        <v>249</v>
      </c>
      <c r="D304" s="135">
        <v>0</v>
      </c>
      <c r="E304" s="135">
        <v>0</v>
      </c>
      <c r="F304" s="39">
        <f t="shared" si="4"/>
        <v>50850</v>
      </c>
      <c r="G304" s="136">
        <v>50850</v>
      </c>
    </row>
    <row r="305" spans="1:7" ht="15" hidden="1">
      <c r="A305" s="129" t="s">
        <v>2</v>
      </c>
      <c r="B305" s="129" t="s">
        <v>250</v>
      </c>
      <c r="C305" s="130" t="s">
        <v>251</v>
      </c>
      <c r="D305" s="131">
        <v>0</v>
      </c>
      <c r="E305" s="131">
        <v>0</v>
      </c>
      <c r="F305" s="39">
        <f t="shared" si="4"/>
        <v>41400</v>
      </c>
      <c r="G305" s="132">
        <v>41400</v>
      </c>
    </row>
    <row r="306" spans="1:7" ht="15" hidden="1">
      <c r="A306" s="133" t="s">
        <v>497</v>
      </c>
      <c r="B306" s="133" t="s">
        <v>253</v>
      </c>
      <c r="C306" s="134" t="s">
        <v>254</v>
      </c>
      <c r="D306" s="135">
        <v>0</v>
      </c>
      <c r="E306" s="135">
        <v>0</v>
      </c>
      <c r="F306" s="39">
        <f t="shared" si="4"/>
        <v>26100</v>
      </c>
      <c r="G306" s="136">
        <v>26100</v>
      </c>
    </row>
    <row r="307" spans="1:7" ht="15" hidden="1">
      <c r="A307" s="133" t="s">
        <v>498</v>
      </c>
      <c r="B307" s="133" t="s">
        <v>256</v>
      </c>
      <c r="C307" s="134" t="s">
        <v>257</v>
      </c>
      <c r="D307" s="135">
        <v>0</v>
      </c>
      <c r="E307" s="135">
        <v>0</v>
      </c>
      <c r="F307" s="39">
        <f t="shared" si="4"/>
        <v>11750</v>
      </c>
      <c r="G307" s="136">
        <v>11750</v>
      </c>
    </row>
    <row r="308" spans="1:7" ht="15" hidden="1">
      <c r="A308" s="133" t="s">
        <v>499</v>
      </c>
      <c r="B308" s="133" t="s">
        <v>259</v>
      </c>
      <c r="C308" s="134" t="s">
        <v>260</v>
      </c>
      <c r="D308" s="135">
        <v>0</v>
      </c>
      <c r="E308" s="135">
        <v>0</v>
      </c>
      <c r="F308" s="39">
        <f t="shared" si="4"/>
        <v>3550</v>
      </c>
      <c r="G308" s="136">
        <v>3550</v>
      </c>
    </row>
    <row r="309" spans="1:7" ht="24" hidden="1">
      <c r="A309" s="129" t="s">
        <v>2</v>
      </c>
      <c r="B309" s="129" t="s">
        <v>261</v>
      </c>
      <c r="C309" s="130" t="s">
        <v>262</v>
      </c>
      <c r="D309" s="131">
        <v>0</v>
      </c>
      <c r="E309" s="131">
        <v>0</v>
      </c>
      <c r="F309" s="39">
        <f t="shared" si="4"/>
        <v>2150</v>
      </c>
      <c r="G309" s="132">
        <v>2150</v>
      </c>
    </row>
    <row r="310" spans="1:7" ht="24" hidden="1">
      <c r="A310" s="133" t="s">
        <v>500</v>
      </c>
      <c r="B310" s="133" t="s">
        <v>264</v>
      </c>
      <c r="C310" s="134" t="s">
        <v>501</v>
      </c>
      <c r="D310" s="135">
        <v>0</v>
      </c>
      <c r="E310" s="135">
        <v>0</v>
      </c>
      <c r="F310" s="39">
        <f t="shared" si="4"/>
        <v>1150</v>
      </c>
      <c r="G310" s="136">
        <v>1150</v>
      </c>
    </row>
    <row r="311" spans="1:7" ht="24" hidden="1">
      <c r="A311" s="133" t="s">
        <v>502</v>
      </c>
      <c r="B311" s="133" t="s">
        <v>267</v>
      </c>
      <c r="C311" s="134" t="s">
        <v>503</v>
      </c>
      <c r="D311" s="135">
        <v>0</v>
      </c>
      <c r="E311" s="135">
        <v>0</v>
      </c>
      <c r="F311" s="39">
        <f t="shared" si="4"/>
        <v>900</v>
      </c>
      <c r="G311" s="136">
        <v>900</v>
      </c>
    </row>
    <row r="312" spans="1:7" ht="24" hidden="1">
      <c r="A312" s="133" t="s">
        <v>504</v>
      </c>
      <c r="B312" s="133" t="s">
        <v>270</v>
      </c>
      <c r="C312" s="134" t="s">
        <v>505</v>
      </c>
      <c r="D312" s="135">
        <v>0</v>
      </c>
      <c r="E312" s="135">
        <v>0</v>
      </c>
      <c r="F312" s="39">
        <f t="shared" si="4"/>
        <v>100</v>
      </c>
      <c r="G312" s="136">
        <v>100</v>
      </c>
    </row>
    <row r="313" spans="1:7" ht="15" hidden="1">
      <c r="A313" s="129" t="s">
        <v>2</v>
      </c>
      <c r="B313" s="129" t="s">
        <v>272</v>
      </c>
      <c r="C313" s="130" t="s">
        <v>273</v>
      </c>
      <c r="D313" s="131">
        <v>0</v>
      </c>
      <c r="E313" s="131">
        <v>0</v>
      </c>
      <c r="F313" s="39">
        <f t="shared" si="4"/>
        <v>7900</v>
      </c>
      <c r="G313" s="132">
        <v>7900</v>
      </c>
    </row>
    <row r="314" spans="1:7" ht="15" hidden="1">
      <c r="A314" s="133" t="s">
        <v>506</v>
      </c>
      <c r="B314" s="133" t="s">
        <v>275</v>
      </c>
      <c r="C314" s="134" t="s">
        <v>276</v>
      </c>
      <c r="D314" s="135">
        <v>0</v>
      </c>
      <c r="E314" s="135">
        <v>0</v>
      </c>
      <c r="F314" s="39">
        <f t="shared" si="4"/>
        <v>800</v>
      </c>
      <c r="G314" s="136">
        <v>800</v>
      </c>
    </row>
    <row r="315" spans="1:7" ht="15" hidden="1">
      <c r="A315" s="133"/>
      <c r="B315" s="133" t="s">
        <v>278</v>
      </c>
      <c r="C315" s="134" t="s">
        <v>279</v>
      </c>
      <c r="D315" s="135">
        <v>0</v>
      </c>
      <c r="E315" s="135">
        <v>0</v>
      </c>
      <c r="F315" s="39">
        <f t="shared" si="4"/>
        <v>7100</v>
      </c>
      <c r="G315" s="136">
        <v>7100</v>
      </c>
    </row>
    <row r="316" spans="1:7" ht="15" hidden="1">
      <c r="A316" s="129" t="s">
        <v>2</v>
      </c>
      <c r="B316" s="129" t="s">
        <v>280</v>
      </c>
      <c r="C316" s="130" t="s">
        <v>281</v>
      </c>
      <c r="D316" s="131">
        <v>0</v>
      </c>
      <c r="E316" s="131">
        <v>0</v>
      </c>
      <c r="F316" s="39">
        <f t="shared" si="4"/>
        <v>10250</v>
      </c>
      <c r="G316" s="132">
        <v>10250</v>
      </c>
    </row>
    <row r="317" spans="1:7" ht="15" hidden="1">
      <c r="A317" s="133" t="s">
        <v>507</v>
      </c>
      <c r="B317" s="133" t="s">
        <v>283</v>
      </c>
      <c r="C317" s="134" t="s">
        <v>281</v>
      </c>
      <c r="D317" s="135">
        <v>0</v>
      </c>
      <c r="E317" s="135">
        <v>0</v>
      </c>
      <c r="F317" s="39">
        <f t="shared" si="4"/>
        <v>10250</v>
      </c>
      <c r="G317" s="136">
        <v>10250</v>
      </c>
    </row>
    <row r="318" spans="1:7" ht="14.25" customHeight="1">
      <c r="A318" s="129" t="s">
        <v>2</v>
      </c>
      <c r="B318" s="129" t="s">
        <v>175</v>
      </c>
      <c r="C318" s="130" t="s">
        <v>176</v>
      </c>
      <c r="D318" s="131">
        <v>0</v>
      </c>
      <c r="E318" s="131">
        <v>0</v>
      </c>
      <c r="F318" s="39">
        <f aca="true" t="shared" si="5" ref="F318:F381">SUM(G318-D318)</f>
        <v>97950</v>
      </c>
      <c r="G318" s="132">
        <v>97950</v>
      </c>
    </row>
    <row r="319" spans="1:7" ht="15" hidden="1">
      <c r="A319" s="129" t="s">
        <v>2</v>
      </c>
      <c r="B319" s="129" t="s">
        <v>284</v>
      </c>
      <c r="C319" s="130" t="s">
        <v>285</v>
      </c>
      <c r="D319" s="131">
        <v>0</v>
      </c>
      <c r="E319" s="131">
        <v>0</v>
      </c>
      <c r="F319" s="39">
        <f t="shared" si="5"/>
        <v>3500</v>
      </c>
      <c r="G319" s="132">
        <v>3500</v>
      </c>
    </row>
    <row r="320" spans="1:7" ht="15" hidden="1">
      <c r="A320" s="133" t="s">
        <v>508</v>
      </c>
      <c r="B320" s="133" t="s">
        <v>287</v>
      </c>
      <c r="C320" s="134" t="s">
        <v>288</v>
      </c>
      <c r="D320" s="135">
        <v>0</v>
      </c>
      <c r="E320" s="135">
        <v>0</v>
      </c>
      <c r="F320" s="39">
        <f t="shared" si="5"/>
        <v>2550</v>
      </c>
      <c r="G320" s="136">
        <v>2550</v>
      </c>
    </row>
    <row r="321" spans="1:7" ht="15" hidden="1">
      <c r="A321" s="133" t="s">
        <v>509</v>
      </c>
      <c r="B321" s="133" t="s">
        <v>290</v>
      </c>
      <c r="C321" s="134" t="s">
        <v>291</v>
      </c>
      <c r="D321" s="135">
        <v>0</v>
      </c>
      <c r="E321" s="135">
        <v>0</v>
      </c>
      <c r="F321" s="39">
        <f t="shared" si="5"/>
        <v>950</v>
      </c>
      <c r="G321" s="136">
        <v>950</v>
      </c>
    </row>
    <row r="322" spans="1:7" ht="15" hidden="1">
      <c r="A322" s="129" t="s">
        <v>2</v>
      </c>
      <c r="B322" s="129" t="s">
        <v>292</v>
      </c>
      <c r="C322" s="130" t="s">
        <v>293</v>
      </c>
      <c r="D322" s="131">
        <v>0</v>
      </c>
      <c r="E322" s="131">
        <v>0</v>
      </c>
      <c r="F322" s="39">
        <f t="shared" si="5"/>
        <v>37100</v>
      </c>
      <c r="G322" s="132">
        <v>37100</v>
      </c>
    </row>
    <row r="323" spans="1:7" ht="24" hidden="1">
      <c r="A323" s="133" t="s">
        <v>510</v>
      </c>
      <c r="B323" s="133" t="s">
        <v>295</v>
      </c>
      <c r="C323" s="134" t="s">
        <v>511</v>
      </c>
      <c r="D323" s="135">
        <v>0</v>
      </c>
      <c r="E323" s="135">
        <v>0</v>
      </c>
      <c r="F323" s="39">
        <f t="shared" si="5"/>
        <v>22200</v>
      </c>
      <c r="G323" s="136">
        <v>22200</v>
      </c>
    </row>
    <row r="324" spans="1:7" ht="24" hidden="1">
      <c r="A324" s="133" t="s">
        <v>512</v>
      </c>
      <c r="B324" s="133" t="s">
        <v>298</v>
      </c>
      <c r="C324" s="134" t="s">
        <v>513</v>
      </c>
      <c r="D324" s="135">
        <v>0</v>
      </c>
      <c r="E324" s="135">
        <v>0</v>
      </c>
      <c r="F324" s="39">
        <f t="shared" si="5"/>
        <v>14000</v>
      </c>
      <c r="G324" s="136">
        <v>14000</v>
      </c>
    </row>
    <row r="325" spans="1:7" ht="24" hidden="1">
      <c r="A325" s="133" t="s">
        <v>514</v>
      </c>
      <c r="B325" s="133" t="s">
        <v>301</v>
      </c>
      <c r="C325" s="134" t="s">
        <v>515</v>
      </c>
      <c r="D325" s="135">
        <v>0</v>
      </c>
      <c r="E325" s="135">
        <v>0</v>
      </c>
      <c r="F325" s="39">
        <f t="shared" si="5"/>
        <v>800</v>
      </c>
      <c r="G325" s="136">
        <v>800</v>
      </c>
    </row>
    <row r="326" spans="1:7" ht="24" hidden="1">
      <c r="A326" s="133" t="s">
        <v>516</v>
      </c>
      <c r="B326" s="133" t="s">
        <v>304</v>
      </c>
      <c r="C326" s="134" t="s">
        <v>305</v>
      </c>
      <c r="D326" s="135">
        <v>0</v>
      </c>
      <c r="E326" s="135">
        <v>0</v>
      </c>
      <c r="F326" s="39">
        <f t="shared" si="5"/>
        <v>100</v>
      </c>
      <c r="G326" s="136">
        <v>100</v>
      </c>
    </row>
    <row r="327" spans="1:7" ht="15" hidden="1">
      <c r="A327" s="129" t="s">
        <v>2</v>
      </c>
      <c r="B327" s="129" t="s">
        <v>306</v>
      </c>
      <c r="C327" s="130" t="s">
        <v>307</v>
      </c>
      <c r="D327" s="131">
        <v>0</v>
      </c>
      <c r="E327" s="131">
        <v>0</v>
      </c>
      <c r="F327" s="39">
        <f t="shared" si="5"/>
        <v>200</v>
      </c>
      <c r="G327" s="132">
        <v>200</v>
      </c>
    </row>
    <row r="328" spans="1:7" ht="15" hidden="1">
      <c r="A328" s="133" t="s">
        <v>517</v>
      </c>
      <c r="B328" s="133" t="s">
        <v>309</v>
      </c>
      <c r="C328" s="134" t="s">
        <v>310</v>
      </c>
      <c r="D328" s="135">
        <v>0</v>
      </c>
      <c r="E328" s="135">
        <v>0</v>
      </c>
      <c r="F328" s="39">
        <f t="shared" si="5"/>
        <v>200</v>
      </c>
      <c r="G328" s="136">
        <v>200</v>
      </c>
    </row>
    <row r="329" spans="1:7" ht="15" hidden="1">
      <c r="A329" s="129" t="s">
        <v>2</v>
      </c>
      <c r="B329" s="129" t="s">
        <v>311</v>
      </c>
      <c r="C329" s="130" t="s">
        <v>312</v>
      </c>
      <c r="D329" s="131">
        <v>0</v>
      </c>
      <c r="E329" s="131">
        <v>0</v>
      </c>
      <c r="F329" s="39">
        <f t="shared" si="5"/>
        <v>30970</v>
      </c>
      <c r="G329" s="132">
        <v>30970</v>
      </c>
    </row>
    <row r="330" spans="1:7" ht="15" hidden="1">
      <c r="A330" s="133" t="s">
        <v>518</v>
      </c>
      <c r="B330" s="133" t="s">
        <v>314</v>
      </c>
      <c r="C330" s="134" t="s">
        <v>315</v>
      </c>
      <c r="D330" s="135">
        <v>0</v>
      </c>
      <c r="E330" s="135">
        <v>0</v>
      </c>
      <c r="F330" s="39">
        <f t="shared" si="5"/>
        <v>5000</v>
      </c>
      <c r="G330" s="136">
        <v>5000</v>
      </c>
    </row>
    <row r="331" spans="1:7" ht="15" hidden="1">
      <c r="A331" s="133" t="s">
        <v>519</v>
      </c>
      <c r="B331" s="133" t="s">
        <v>317</v>
      </c>
      <c r="C331" s="134" t="s">
        <v>318</v>
      </c>
      <c r="D331" s="135">
        <v>0</v>
      </c>
      <c r="E331" s="135">
        <v>0</v>
      </c>
      <c r="F331" s="39">
        <f t="shared" si="5"/>
        <v>13850</v>
      </c>
      <c r="G331" s="136">
        <v>13850</v>
      </c>
    </row>
    <row r="332" spans="1:7" ht="15" hidden="1">
      <c r="A332" s="133" t="s">
        <v>520</v>
      </c>
      <c r="B332" s="133" t="s">
        <v>320</v>
      </c>
      <c r="C332" s="134" t="s">
        <v>321</v>
      </c>
      <c r="D332" s="135">
        <v>0</v>
      </c>
      <c r="E332" s="135">
        <v>0</v>
      </c>
      <c r="F332" s="39">
        <f t="shared" si="5"/>
        <v>470</v>
      </c>
      <c r="G332" s="136">
        <v>470</v>
      </c>
    </row>
    <row r="333" spans="1:7" ht="15" hidden="1">
      <c r="A333" s="133" t="s">
        <v>521</v>
      </c>
      <c r="B333" s="133" t="s">
        <v>323</v>
      </c>
      <c r="C333" s="134" t="s">
        <v>324</v>
      </c>
      <c r="D333" s="135">
        <v>0</v>
      </c>
      <c r="E333" s="135">
        <v>0</v>
      </c>
      <c r="F333" s="39">
        <f t="shared" si="5"/>
        <v>2500</v>
      </c>
      <c r="G333" s="136">
        <v>2500</v>
      </c>
    </row>
    <row r="334" spans="1:7" ht="15" hidden="1">
      <c r="A334" s="133" t="s">
        <v>522</v>
      </c>
      <c r="B334" s="133" t="s">
        <v>326</v>
      </c>
      <c r="C334" s="134" t="s">
        <v>327</v>
      </c>
      <c r="D334" s="135">
        <v>0</v>
      </c>
      <c r="E334" s="135">
        <v>0</v>
      </c>
      <c r="F334" s="39">
        <f t="shared" si="5"/>
        <v>7100</v>
      </c>
      <c r="G334" s="136">
        <v>7100</v>
      </c>
    </row>
    <row r="335" spans="1:7" ht="15" hidden="1">
      <c r="A335" s="133" t="s">
        <v>523</v>
      </c>
      <c r="B335" s="133" t="s">
        <v>329</v>
      </c>
      <c r="C335" s="134" t="s">
        <v>330</v>
      </c>
      <c r="D335" s="135">
        <v>0</v>
      </c>
      <c r="E335" s="135">
        <v>0</v>
      </c>
      <c r="F335" s="39">
        <f t="shared" si="5"/>
        <v>2050</v>
      </c>
      <c r="G335" s="136">
        <v>2050</v>
      </c>
    </row>
    <row r="336" spans="1:7" ht="15" hidden="1">
      <c r="A336" s="129" t="s">
        <v>2</v>
      </c>
      <c r="B336" s="129" t="s">
        <v>331</v>
      </c>
      <c r="C336" s="130" t="s">
        <v>332</v>
      </c>
      <c r="D336" s="131">
        <v>0</v>
      </c>
      <c r="E336" s="131">
        <v>0</v>
      </c>
      <c r="F336" s="39">
        <f t="shared" si="5"/>
        <v>2100</v>
      </c>
      <c r="G336" s="132">
        <v>2100</v>
      </c>
    </row>
    <row r="337" spans="1:7" ht="15" hidden="1">
      <c r="A337" s="133" t="s">
        <v>524</v>
      </c>
      <c r="B337" s="133" t="s">
        <v>334</v>
      </c>
      <c r="C337" s="134" t="s">
        <v>335</v>
      </c>
      <c r="D337" s="135">
        <v>0</v>
      </c>
      <c r="E337" s="135">
        <v>0</v>
      </c>
      <c r="F337" s="39">
        <f t="shared" si="5"/>
        <v>2100</v>
      </c>
      <c r="G337" s="136">
        <v>2100</v>
      </c>
    </row>
    <row r="338" spans="1:7" ht="15" hidden="1">
      <c r="A338" s="129" t="s">
        <v>2</v>
      </c>
      <c r="B338" s="129" t="s">
        <v>336</v>
      </c>
      <c r="C338" s="130" t="s">
        <v>337</v>
      </c>
      <c r="D338" s="131">
        <v>0</v>
      </c>
      <c r="E338" s="131">
        <v>0</v>
      </c>
      <c r="F338" s="39">
        <f t="shared" si="5"/>
        <v>8150</v>
      </c>
      <c r="G338" s="132">
        <v>8150</v>
      </c>
    </row>
    <row r="339" spans="1:7" ht="24" hidden="1">
      <c r="A339" s="133" t="s">
        <v>525</v>
      </c>
      <c r="B339" s="133" t="s">
        <v>339</v>
      </c>
      <c r="C339" s="134" t="s">
        <v>340</v>
      </c>
      <c r="D339" s="135">
        <v>0</v>
      </c>
      <c r="E339" s="135">
        <v>0</v>
      </c>
      <c r="F339" s="39">
        <f t="shared" si="5"/>
        <v>50</v>
      </c>
      <c r="G339" s="136">
        <v>50</v>
      </c>
    </row>
    <row r="340" spans="1:7" ht="15" hidden="1">
      <c r="A340" s="133" t="s">
        <v>526</v>
      </c>
      <c r="B340" s="133" t="s">
        <v>342</v>
      </c>
      <c r="C340" s="134" t="s">
        <v>343</v>
      </c>
      <c r="D340" s="135">
        <v>0</v>
      </c>
      <c r="E340" s="135">
        <v>0</v>
      </c>
      <c r="F340" s="39">
        <f t="shared" si="5"/>
        <v>8100</v>
      </c>
      <c r="G340" s="136">
        <v>8100</v>
      </c>
    </row>
    <row r="341" spans="1:7" ht="15" hidden="1">
      <c r="A341" s="129" t="s">
        <v>2</v>
      </c>
      <c r="B341" s="129" t="s">
        <v>344</v>
      </c>
      <c r="C341" s="130" t="s">
        <v>345</v>
      </c>
      <c r="D341" s="131">
        <v>0</v>
      </c>
      <c r="E341" s="131">
        <v>0</v>
      </c>
      <c r="F341" s="39">
        <f t="shared" si="5"/>
        <v>1250</v>
      </c>
      <c r="G341" s="132">
        <v>1250</v>
      </c>
    </row>
    <row r="342" spans="1:7" ht="15" hidden="1">
      <c r="A342" s="133" t="s">
        <v>527</v>
      </c>
      <c r="B342" s="133" t="s">
        <v>347</v>
      </c>
      <c r="C342" s="134" t="s">
        <v>348</v>
      </c>
      <c r="D342" s="135">
        <v>0</v>
      </c>
      <c r="E342" s="135">
        <v>0</v>
      </c>
      <c r="F342" s="39">
        <f t="shared" si="5"/>
        <v>50</v>
      </c>
      <c r="G342" s="136">
        <v>50</v>
      </c>
    </row>
    <row r="343" spans="1:7" ht="15" hidden="1">
      <c r="A343" s="133" t="s">
        <v>528</v>
      </c>
      <c r="B343" s="133" t="s">
        <v>350</v>
      </c>
      <c r="C343" s="134" t="s">
        <v>351</v>
      </c>
      <c r="D343" s="135">
        <v>0</v>
      </c>
      <c r="E343" s="135">
        <v>0</v>
      </c>
      <c r="F343" s="39">
        <f t="shared" si="5"/>
        <v>1200</v>
      </c>
      <c r="G343" s="136">
        <v>1200</v>
      </c>
    </row>
    <row r="344" spans="1:7" ht="15" hidden="1">
      <c r="A344" s="129" t="s">
        <v>2</v>
      </c>
      <c r="B344" s="129" t="s">
        <v>352</v>
      </c>
      <c r="C344" s="130" t="s">
        <v>353</v>
      </c>
      <c r="D344" s="131">
        <v>0</v>
      </c>
      <c r="E344" s="131">
        <v>0</v>
      </c>
      <c r="F344" s="39">
        <f t="shared" si="5"/>
        <v>0</v>
      </c>
      <c r="G344" s="132">
        <v>0</v>
      </c>
    </row>
    <row r="345" spans="1:7" ht="15" hidden="1">
      <c r="A345" s="133" t="s">
        <v>529</v>
      </c>
      <c r="B345" s="133" t="s">
        <v>355</v>
      </c>
      <c r="C345" s="134" t="s">
        <v>356</v>
      </c>
      <c r="D345" s="135">
        <v>0</v>
      </c>
      <c r="E345" s="135">
        <v>0</v>
      </c>
      <c r="F345" s="39">
        <f t="shared" si="5"/>
        <v>0</v>
      </c>
      <c r="G345" s="136">
        <v>0</v>
      </c>
    </row>
    <row r="346" spans="1:7" ht="15" hidden="1">
      <c r="A346" s="129" t="s">
        <v>2</v>
      </c>
      <c r="B346" s="129" t="s">
        <v>177</v>
      </c>
      <c r="C346" s="130" t="s">
        <v>178</v>
      </c>
      <c r="D346" s="131">
        <v>0</v>
      </c>
      <c r="E346" s="131">
        <v>0</v>
      </c>
      <c r="F346" s="39">
        <f t="shared" si="5"/>
        <v>14680</v>
      </c>
      <c r="G346" s="132">
        <v>14680</v>
      </c>
    </row>
    <row r="347" spans="1:7" ht="24" hidden="1">
      <c r="A347" s="133" t="s">
        <v>530</v>
      </c>
      <c r="B347" s="133" t="s">
        <v>358</v>
      </c>
      <c r="C347" s="134" t="s">
        <v>531</v>
      </c>
      <c r="D347" s="135">
        <v>0</v>
      </c>
      <c r="E347" s="135">
        <v>0</v>
      </c>
      <c r="F347" s="39">
        <f t="shared" si="5"/>
        <v>480</v>
      </c>
      <c r="G347" s="136">
        <v>480</v>
      </c>
    </row>
    <row r="348" spans="1:7" ht="15" hidden="1">
      <c r="A348" s="133" t="s">
        <v>532</v>
      </c>
      <c r="B348" s="133" t="s">
        <v>361</v>
      </c>
      <c r="C348" s="134" t="s">
        <v>362</v>
      </c>
      <c r="D348" s="135">
        <v>0</v>
      </c>
      <c r="E348" s="135">
        <v>0</v>
      </c>
      <c r="F348" s="39">
        <f t="shared" si="5"/>
        <v>1500</v>
      </c>
      <c r="G348" s="136">
        <v>1500</v>
      </c>
    </row>
    <row r="349" spans="1:7" ht="15" hidden="1">
      <c r="A349" s="133" t="s">
        <v>533</v>
      </c>
      <c r="B349" s="133" t="s">
        <v>364</v>
      </c>
      <c r="C349" s="134" t="s">
        <v>365</v>
      </c>
      <c r="D349" s="135">
        <v>0</v>
      </c>
      <c r="E349" s="135">
        <v>0</v>
      </c>
      <c r="F349" s="39">
        <f t="shared" si="5"/>
        <v>1800</v>
      </c>
      <c r="G349" s="136">
        <v>1800</v>
      </c>
    </row>
    <row r="350" spans="1:7" ht="15" hidden="1">
      <c r="A350" s="133" t="s">
        <v>534</v>
      </c>
      <c r="B350" s="133" t="s">
        <v>180</v>
      </c>
      <c r="C350" s="134" t="s">
        <v>181</v>
      </c>
      <c r="D350" s="135">
        <v>0</v>
      </c>
      <c r="E350" s="135">
        <v>0</v>
      </c>
      <c r="F350" s="39">
        <f t="shared" si="5"/>
        <v>10900</v>
      </c>
      <c r="G350" s="136">
        <v>10900</v>
      </c>
    </row>
    <row r="351" spans="1:7" ht="15">
      <c r="A351" s="129" t="s">
        <v>2</v>
      </c>
      <c r="B351" s="129" t="s">
        <v>367</v>
      </c>
      <c r="C351" s="130" t="s">
        <v>368</v>
      </c>
      <c r="D351" s="131">
        <v>0</v>
      </c>
      <c r="E351" s="131">
        <v>0</v>
      </c>
      <c r="F351" s="39">
        <f t="shared" si="5"/>
        <v>21780</v>
      </c>
      <c r="G351" s="132">
        <v>21780</v>
      </c>
    </row>
    <row r="352" spans="1:7" ht="15" hidden="1">
      <c r="A352" s="129" t="s">
        <v>2</v>
      </c>
      <c r="B352" s="129" t="s">
        <v>369</v>
      </c>
      <c r="C352" s="130" t="s">
        <v>370</v>
      </c>
      <c r="D352" s="131">
        <v>0</v>
      </c>
      <c r="E352" s="131">
        <v>0</v>
      </c>
      <c r="F352" s="39">
        <f t="shared" si="5"/>
        <v>17450</v>
      </c>
      <c r="G352" s="132">
        <v>17450</v>
      </c>
    </row>
    <row r="353" spans="1:7" ht="15" hidden="1">
      <c r="A353" s="133" t="s">
        <v>535</v>
      </c>
      <c r="B353" s="133" t="s">
        <v>372</v>
      </c>
      <c r="C353" s="134" t="s">
        <v>373</v>
      </c>
      <c r="D353" s="135">
        <v>0</v>
      </c>
      <c r="E353" s="135">
        <v>0</v>
      </c>
      <c r="F353" s="39">
        <f t="shared" si="5"/>
        <v>3750</v>
      </c>
      <c r="G353" s="136">
        <v>3750</v>
      </c>
    </row>
    <row r="354" spans="1:7" ht="15" hidden="1">
      <c r="A354" s="133" t="s">
        <v>536</v>
      </c>
      <c r="B354" s="133" t="s">
        <v>375</v>
      </c>
      <c r="C354" s="134" t="s">
        <v>376</v>
      </c>
      <c r="D354" s="135">
        <v>0</v>
      </c>
      <c r="E354" s="135">
        <v>0</v>
      </c>
      <c r="F354" s="39">
        <f t="shared" si="5"/>
        <v>6050</v>
      </c>
      <c r="G354" s="136">
        <v>6050</v>
      </c>
    </row>
    <row r="355" spans="1:7" ht="15" hidden="1">
      <c r="A355" s="133" t="s">
        <v>537</v>
      </c>
      <c r="B355" s="133" t="s">
        <v>378</v>
      </c>
      <c r="C355" s="134" t="s">
        <v>379</v>
      </c>
      <c r="D355" s="135">
        <v>0</v>
      </c>
      <c r="E355" s="135">
        <v>0</v>
      </c>
      <c r="F355" s="39">
        <f t="shared" si="5"/>
        <v>7650</v>
      </c>
      <c r="G355" s="136">
        <v>7650</v>
      </c>
    </row>
    <row r="356" spans="1:7" ht="15" hidden="1">
      <c r="A356" s="129" t="s">
        <v>2</v>
      </c>
      <c r="B356" s="129" t="s">
        <v>380</v>
      </c>
      <c r="C356" s="130" t="s">
        <v>381</v>
      </c>
      <c r="D356" s="131">
        <v>0</v>
      </c>
      <c r="E356" s="131">
        <v>0</v>
      </c>
      <c r="F356" s="39">
        <f t="shared" si="5"/>
        <v>500</v>
      </c>
      <c r="G356" s="132">
        <v>500</v>
      </c>
    </row>
    <row r="357" spans="1:7" ht="15" hidden="1">
      <c r="A357" s="133" t="s">
        <v>538</v>
      </c>
      <c r="B357" s="133" t="s">
        <v>383</v>
      </c>
      <c r="C357" s="134" t="s">
        <v>381</v>
      </c>
      <c r="D357" s="135">
        <v>0</v>
      </c>
      <c r="E357" s="135">
        <v>0</v>
      </c>
      <c r="F357" s="39">
        <f t="shared" si="5"/>
        <v>500</v>
      </c>
      <c r="G357" s="136">
        <v>500</v>
      </c>
    </row>
    <row r="358" spans="1:7" ht="15" hidden="1">
      <c r="A358" s="129" t="s">
        <v>2</v>
      </c>
      <c r="B358" s="129" t="s">
        <v>384</v>
      </c>
      <c r="C358" s="130" t="s">
        <v>385</v>
      </c>
      <c r="D358" s="131">
        <v>0</v>
      </c>
      <c r="E358" s="131">
        <v>0</v>
      </c>
      <c r="F358" s="39">
        <f t="shared" si="5"/>
        <v>80</v>
      </c>
      <c r="G358" s="132">
        <v>80</v>
      </c>
    </row>
    <row r="359" spans="1:7" ht="15" hidden="1">
      <c r="A359" s="133" t="s">
        <v>539</v>
      </c>
      <c r="B359" s="133" t="s">
        <v>387</v>
      </c>
      <c r="C359" s="134" t="s">
        <v>388</v>
      </c>
      <c r="D359" s="135">
        <v>0</v>
      </c>
      <c r="E359" s="135">
        <v>0</v>
      </c>
      <c r="F359" s="39">
        <f t="shared" si="5"/>
        <v>80</v>
      </c>
      <c r="G359" s="136">
        <v>80</v>
      </c>
    </row>
    <row r="360" spans="1:7" ht="15" hidden="1">
      <c r="A360" s="129" t="s">
        <v>2</v>
      </c>
      <c r="B360" s="129" t="s">
        <v>389</v>
      </c>
      <c r="C360" s="130" t="s">
        <v>390</v>
      </c>
      <c r="D360" s="131">
        <v>0</v>
      </c>
      <c r="E360" s="131">
        <v>0</v>
      </c>
      <c r="F360" s="39">
        <f t="shared" si="5"/>
        <v>2350</v>
      </c>
      <c r="G360" s="132">
        <v>2350</v>
      </c>
    </row>
    <row r="361" spans="1:7" ht="15" hidden="1">
      <c r="A361" s="133" t="s">
        <v>540</v>
      </c>
      <c r="B361" s="133" t="s">
        <v>392</v>
      </c>
      <c r="C361" s="134" t="s">
        <v>393</v>
      </c>
      <c r="D361" s="135">
        <v>0</v>
      </c>
      <c r="E361" s="135">
        <v>0</v>
      </c>
      <c r="F361" s="39">
        <f t="shared" si="5"/>
        <v>1000</v>
      </c>
      <c r="G361" s="136">
        <v>1000</v>
      </c>
    </row>
    <row r="362" spans="1:7" ht="15" hidden="1">
      <c r="A362" s="133" t="s">
        <v>541</v>
      </c>
      <c r="B362" s="133" t="s">
        <v>395</v>
      </c>
      <c r="C362" s="134" t="s">
        <v>396</v>
      </c>
      <c r="D362" s="135">
        <v>0</v>
      </c>
      <c r="E362" s="135">
        <v>0</v>
      </c>
      <c r="F362" s="39">
        <f t="shared" si="5"/>
        <v>500</v>
      </c>
      <c r="G362" s="136">
        <v>500</v>
      </c>
    </row>
    <row r="363" spans="1:7" ht="15" hidden="1">
      <c r="A363" s="133" t="s">
        <v>542</v>
      </c>
      <c r="B363" s="133" t="s">
        <v>398</v>
      </c>
      <c r="C363" s="134" t="s">
        <v>399</v>
      </c>
      <c r="D363" s="135">
        <v>0</v>
      </c>
      <c r="E363" s="135">
        <v>0</v>
      </c>
      <c r="F363" s="39">
        <f t="shared" si="5"/>
        <v>800</v>
      </c>
      <c r="G363" s="136">
        <v>800</v>
      </c>
    </row>
    <row r="364" spans="1:7" ht="24" hidden="1">
      <c r="A364" s="133"/>
      <c r="B364" s="133" t="s">
        <v>401</v>
      </c>
      <c r="C364" s="134" t="s">
        <v>402</v>
      </c>
      <c r="D364" s="135"/>
      <c r="E364" s="135"/>
      <c r="F364" s="39">
        <f t="shared" si="5"/>
        <v>50</v>
      </c>
      <c r="G364" s="136">
        <v>50</v>
      </c>
    </row>
    <row r="365" spans="1:7" ht="15" hidden="1">
      <c r="A365" s="129" t="s">
        <v>2</v>
      </c>
      <c r="B365" s="129" t="s">
        <v>403</v>
      </c>
      <c r="C365" s="130" t="s">
        <v>368</v>
      </c>
      <c r="D365" s="131">
        <v>0</v>
      </c>
      <c r="E365" s="131">
        <v>0</v>
      </c>
      <c r="F365" s="39">
        <f t="shared" si="5"/>
        <v>1400</v>
      </c>
      <c r="G365" s="132">
        <v>1400</v>
      </c>
    </row>
    <row r="366" spans="1:7" ht="24" hidden="1">
      <c r="A366" s="133" t="s">
        <v>543</v>
      </c>
      <c r="B366" s="133" t="s">
        <v>405</v>
      </c>
      <c r="C366" s="134" t="s">
        <v>406</v>
      </c>
      <c r="D366" s="135">
        <v>0</v>
      </c>
      <c r="E366" s="135">
        <v>0</v>
      </c>
      <c r="F366" s="39">
        <f t="shared" si="5"/>
        <v>1000</v>
      </c>
      <c r="G366" s="136">
        <v>1000</v>
      </c>
    </row>
    <row r="367" spans="1:7" ht="15" hidden="1">
      <c r="A367" s="133" t="s">
        <v>544</v>
      </c>
      <c r="B367" s="133" t="s">
        <v>408</v>
      </c>
      <c r="C367" s="134" t="s">
        <v>368</v>
      </c>
      <c r="D367" s="135">
        <v>0</v>
      </c>
      <c r="E367" s="135">
        <v>0</v>
      </c>
      <c r="F367" s="39">
        <f t="shared" si="5"/>
        <v>400</v>
      </c>
      <c r="G367" s="136">
        <v>400</v>
      </c>
    </row>
    <row r="368" spans="1:7" ht="15">
      <c r="A368" s="129" t="s">
        <v>2</v>
      </c>
      <c r="B368" s="129" t="s">
        <v>409</v>
      </c>
      <c r="C368" s="130" t="s">
        <v>410</v>
      </c>
      <c r="D368" s="131">
        <v>0</v>
      </c>
      <c r="E368" s="131">
        <v>0</v>
      </c>
      <c r="F368" s="39">
        <f t="shared" si="5"/>
        <v>1150</v>
      </c>
      <c r="G368" s="132">
        <v>1150</v>
      </c>
    </row>
    <row r="369" spans="1:7" ht="14.25" customHeight="1">
      <c r="A369" s="129" t="s">
        <v>2</v>
      </c>
      <c r="B369" s="129" t="s">
        <v>411</v>
      </c>
      <c r="C369" s="130" t="s">
        <v>412</v>
      </c>
      <c r="D369" s="131">
        <v>0</v>
      </c>
      <c r="E369" s="131">
        <v>0</v>
      </c>
      <c r="F369" s="39">
        <f t="shared" si="5"/>
        <v>1150</v>
      </c>
      <c r="G369" s="132">
        <v>1150</v>
      </c>
    </row>
    <row r="370" spans="1:7" ht="15" hidden="1">
      <c r="A370" s="129" t="s">
        <v>2</v>
      </c>
      <c r="B370" s="129" t="s">
        <v>413</v>
      </c>
      <c r="C370" s="130" t="s">
        <v>414</v>
      </c>
      <c r="D370" s="131">
        <v>0</v>
      </c>
      <c r="E370" s="131">
        <v>0</v>
      </c>
      <c r="F370" s="39">
        <f t="shared" si="5"/>
        <v>200</v>
      </c>
      <c r="G370" s="132">
        <v>200</v>
      </c>
    </row>
    <row r="371" spans="1:7" ht="15" hidden="1">
      <c r="A371" s="133" t="s">
        <v>545</v>
      </c>
      <c r="B371" s="133" t="s">
        <v>416</v>
      </c>
      <c r="C371" s="134" t="s">
        <v>417</v>
      </c>
      <c r="D371" s="135">
        <v>0</v>
      </c>
      <c r="E371" s="135">
        <v>0</v>
      </c>
      <c r="F371" s="39">
        <f t="shared" si="5"/>
        <v>200</v>
      </c>
      <c r="G371" s="136">
        <v>200</v>
      </c>
    </row>
    <row r="372" spans="1:7" ht="15" hidden="1">
      <c r="A372" s="129" t="s">
        <v>2</v>
      </c>
      <c r="B372" s="129" t="s">
        <v>418</v>
      </c>
      <c r="C372" s="130" t="s">
        <v>419</v>
      </c>
      <c r="D372" s="131">
        <v>0</v>
      </c>
      <c r="E372" s="131">
        <v>0</v>
      </c>
      <c r="F372" s="39">
        <f t="shared" si="5"/>
        <v>950</v>
      </c>
      <c r="G372" s="132">
        <v>950</v>
      </c>
    </row>
    <row r="373" spans="1:7" ht="15" hidden="1">
      <c r="A373" s="133" t="s">
        <v>546</v>
      </c>
      <c r="B373" s="133" t="s">
        <v>421</v>
      </c>
      <c r="C373" s="134" t="s">
        <v>419</v>
      </c>
      <c r="D373" s="135">
        <v>0</v>
      </c>
      <c r="E373" s="135">
        <v>0</v>
      </c>
      <c r="F373" s="39">
        <f t="shared" si="5"/>
        <v>950</v>
      </c>
      <c r="G373" s="136">
        <v>950</v>
      </c>
    </row>
    <row r="374" spans="1:7" ht="15">
      <c r="A374" s="121" t="s">
        <v>27</v>
      </c>
      <c r="B374" s="121" t="s">
        <v>67</v>
      </c>
      <c r="C374" s="122" t="s">
        <v>68</v>
      </c>
      <c r="D374" s="123">
        <v>0</v>
      </c>
      <c r="E374" s="123">
        <v>0</v>
      </c>
      <c r="F374" s="39">
        <f t="shared" si="5"/>
        <v>64500</v>
      </c>
      <c r="G374" s="124">
        <v>64500</v>
      </c>
    </row>
    <row r="375" spans="1:7" ht="15">
      <c r="A375" s="125" t="s">
        <v>27</v>
      </c>
      <c r="B375" s="125" t="s">
        <v>69</v>
      </c>
      <c r="C375" s="126" t="s">
        <v>70</v>
      </c>
      <c r="D375" s="127">
        <v>0</v>
      </c>
      <c r="E375" s="127">
        <v>0</v>
      </c>
      <c r="F375" s="39">
        <f t="shared" si="5"/>
        <v>64500</v>
      </c>
      <c r="G375" s="128">
        <v>64500</v>
      </c>
    </row>
    <row r="376" spans="1:7" ht="15">
      <c r="A376" s="129" t="s">
        <v>2</v>
      </c>
      <c r="B376" s="129" t="s">
        <v>142</v>
      </c>
      <c r="C376" s="130" t="s">
        <v>143</v>
      </c>
      <c r="D376" s="131">
        <v>0</v>
      </c>
      <c r="E376" s="131">
        <v>0</v>
      </c>
      <c r="F376" s="39">
        <f t="shared" si="5"/>
        <v>64500</v>
      </c>
      <c r="G376" s="132">
        <v>64500</v>
      </c>
    </row>
    <row r="377" spans="1:7" ht="15">
      <c r="A377" s="129" t="s">
        <v>2</v>
      </c>
      <c r="B377" s="129" t="s">
        <v>173</v>
      </c>
      <c r="C377" s="130" t="s">
        <v>174</v>
      </c>
      <c r="D377" s="131">
        <v>0</v>
      </c>
      <c r="E377" s="131">
        <v>0</v>
      </c>
      <c r="F377" s="39">
        <f t="shared" si="5"/>
        <v>64500</v>
      </c>
      <c r="G377" s="132">
        <v>64500</v>
      </c>
    </row>
    <row r="378" spans="1:7" ht="14.25" customHeight="1">
      <c r="A378" s="129" t="s">
        <v>2</v>
      </c>
      <c r="B378" s="129" t="s">
        <v>182</v>
      </c>
      <c r="C378" s="130" t="s">
        <v>183</v>
      </c>
      <c r="D378" s="131">
        <v>0</v>
      </c>
      <c r="E378" s="131">
        <v>0</v>
      </c>
      <c r="F378" s="39">
        <f t="shared" si="5"/>
        <v>28800</v>
      </c>
      <c r="G378" s="132">
        <v>28800</v>
      </c>
    </row>
    <row r="379" spans="1:7" ht="15" hidden="1">
      <c r="A379" s="129" t="s">
        <v>2</v>
      </c>
      <c r="B379" s="129" t="s">
        <v>242</v>
      </c>
      <c r="C379" s="130" t="s">
        <v>243</v>
      </c>
      <c r="D379" s="131">
        <v>0</v>
      </c>
      <c r="E379" s="131">
        <v>0</v>
      </c>
      <c r="F379" s="39">
        <f t="shared" si="5"/>
        <v>28800</v>
      </c>
      <c r="G379" s="132">
        <v>28800</v>
      </c>
    </row>
    <row r="380" spans="1:7" ht="15" hidden="1">
      <c r="A380" s="133" t="s">
        <v>547</v>
      </c>
      <c r="B380" s="133" t="s">
        <v>245</v>
      </c>
      <c r="C380" s="134" t="s">
        <v>495</v>
      </c>
      <c r="D380" s="135">
        <v>0</v>
      </c>
      <c r="E380" s="135">
        <v>0</v>
      </c>
      <c r="F380" s="39">
        <f t="shared" si="5"/>
        <v>20800</v>
      </c>
      <c r="G380" s="136">
        <v>20800</v>
      </c>
    </row>
    <row r="381" spans="1:7" ht="15" hidden="1">
      <c r="A381" s="133" t="s">
        <v>548</v>
      </c>
      <c r="B381" s="133" t="s">
        <v>248</v>
      </c>
      <c r="C381" s="134" t="s">
        <v>249</v>
      </c>
      <c r="D381" s="135">
        <v>0</v>
      </c>
      <c r="E381" s="135">
        <v>0</v>
      </c>
      <c r="F381" s="39">
        <f t="shared" si="5"/>
        <v>8000</v>
      </c>
      <c r="G381" s="136">
        <v>8000</v>
      </c>
    </row>
    <row r="382" spans="1:7" ht="15" hidden="1">
      <c r="A382" s="129" t="s">
        <v>2</v>
      </c>
      <c r="B382" s="129" t="s">
        <v>272</v>
      </c>
      <c r="C382" s="130" t="s">
        <v>273</v>
      </c>
      <c r="D382" s="131">
        <v>0</v>
      </c>
      <c r="E382" s="131">
        <v>0</v>
      </c>
      <c r="F382" s="39">
        <f aca="true" t="shared" si="6" ref="F382:F451">SUM(G382-D382)</f>
        <v>33700</v>
      </c>
      <c r="G382" s="132">
        <v>33700</v>
      </c>
    </row>
    <row r="383" spans="1:7" ht="15" hidden="1">
      <c r="A383" s="133" t="s">
        <v>549</v>
      </c>
      <c r="B383" s="133" t="s">
        <v>275</v>
      </c>
      <c r="C383" s="134" t="s">
        <v>276</v>
      </c>
      <c r="D383" s="135">
        <v>0</v>
      </c>
      <c r="E383" s="135">
        <v>0</v>
      </c>
      <c r="F383" s="39">
        <f t="shared" si="6"/>
        <v>7600</v>
      </c>
      <c r="G383" s="136">
        <v>7600</v>
      </c>
    </row>
    <row r="384" spans="1:7" ht="15" hidden="1">
      <c r="A384" s="133" t="s">
        <v>550</v>
      </c>
      <c r="B384" s="133" t="s">
        <v>275</v>
      </c>
      <c r="C384" s="134" t="s">
        <v>276</v>
      </c>
      <c r="D384" s="135">
        <v>0</v>
      </c>
      <c r="E384" s="135">
        <v>0</v>
      </c>
      <c r="F384" s="39">
        <f t="shared" si="6"/>
        <v>26100</v>
      </c>
      <c r="G384" s="136">
        <v>26100</v>
      </c>
    </row>
    <row r="385" spans="1:7" ht="14.25" customHeight="1">
      <c r="A385" s="129" t="s">
        <v>2</v>
      </c>
      <c r="B385" s="129" t="s">
        <v>175</v>
      </c>
      <c r="C385" s="130" t="s">
        <v>176</v>
      </c>
      <c r="D385" s="131">
        <v>0</v>
      </c>
      <c r="E385" s="131">
        <v>0</v>
      </c>
      <c r="F385" s="39">
        <f t="shared" si="6"/>
        <v>2000</v>
      </c>
      <c r="G385" s="132">
        <v>2000</v>
      </c>
    </row>
    <row r="386" spans="1:7" ht="15" hidden="1">
      <c r="A386" s="129" t="s">
        <v>2</v>
      </c>
      <c r="B386" s="129" t="s">
        <v>292</v>
      </c>
      <c r="C386" s="130" t="s">
        <v>293</v>
      </c>
      <c r="D386" s="131">
        <v>0</v>
      </c>
      <c r="E386" s="131">
        <v>0</v>
      </c>
      <c r="F386" s="39">
        <f t="shared" si="6"/>
        <v>2000</v>
      </c>
      <c r="G386" s="132">
        <v>2000</v>
      </c>
    </row>
    <row r="387" spans="1:7" ht="24" hidden="1">
      <c r="A387" s="133" t="s">
        <v>551</v>
      </c>
      <c r="B387" s="133" t="s">
        <v>298</v>
      </c>
      <c r="C387" s="134" t="s">
        <v>513</v>
      </c>
      <c r="D387" s="135">
        <v>0</v>
      </c>
      <c r="E387" s="135">
        <v>0</v>
      </c>
      <c r="F387" s="39">
        <f t="shared" si="6"/>
        <v>2000</v>
      </c>
      <c r="G387" s="136">
        <v>2000</v>
      </c>
    </row>
    <row r="388" spans="1:7" ht="15">
      <c r="A388" s="121" t="s">
        <v>27</v>
      </c>
      <c r="B388" s="121" t="s">
        <v>92</v>
      </c>
      <c r="C388" s="122" t="s">
        <v>93</v>
      </c>
      <c r="D388" s="123">
        <v>0</v>
      </c>
      <c r="E388" s="123">
        <v>0</v>
      </c>
      <c r="F388" s="39">
        <f t="shared" si="6"/>
        <v>1350</v>
      </c>
      <c r="G388" s="124">
        <v>1350</v>
      </c>
    </row>
    <row r="389" spans="1:7" ht="15">
      <c r="A389" s="125" t="s">
        <v>27</v>
      </c>
      <c r="B389" s="125" t="s">
        <v>94</v>
      </c>
      <c r="C389" s="126" t="s">
        <v>95</v>
      </c>
      <c r="D389" s="127">
        <v>0</v>
      </c>
      <c r="E389" s="127">
        <v>0</v>
      </c>
      <c r="F389" s="39">
        <f t="shared" si="6"/>
        <v>1350</v>
      </c>
      <c r="G389" s="128">
        <v>1350</v>
      </c>
    </row>
    <row r="390" spans="1:7" ht="15">
      <c r="A390" s="129" t="s">
        <v>2</v>
      </c>
      <c r="B390" s="129" t="s">
        <v>142</v>
      </c>
      <c r="C390" s="130" t="s">
        <v>143</v>
      </c>
      <c r="D390" s="131">
        <v>0</v>
      </c>
      <c r="E390" s="131">
        <v>0</v>
      </c>
      <c r="F390" s="39">
        <f t="shared" si="6"/>
        <v>1350</v>
      </c>
      <c r="G390" s="132">
        <v>1350</v>
      </c>
    </row>
    <row r="391" spans="1:7" ht="15">
      <c r="A391" s="129" t="s">
        <v>2</v>
      </c>
      <c r="B391" s="129" t="s">
        <v>173</v>
      </c>
      <c r="C391" s="130" t="s">
        <v>174</v>
      </c>
      <c r="D391" s="131">
        <v>0</v>
      </c>
      <c r="E391" s="131">
        <v>0</v>
      </c>
      <c r="F391" s="39">
        <f t="shared" si="6"/>
        <v>1350</v>
      </c>
      <c r="G391" s="132">
        <v>1350</v>
      </c>
    </row>
    <row r="392" spans="1:7" ht="15">
      <c r="A392" s="129" t="s">
        <v>2</v>
      </c>
      <c r="B392" s="129" t="s">
        <v>182</v>
      </c>
      <c r="C392" s="130" t="s">
        <v>183</v>
      </c>
      <c r="D392" s="131">
        <v>0</v>
      </c>
      <c r="E392" s="131">
        <v>0</v>
      </c>
      <c r="F392" s="39">
        <f t="shared" si="6"/>
        <v>1350</v>
      </c>
      <c r="G392" s="132">
        <v>1350</v>
      </c>
    </row>
    <row r="393" spans="1:7" ht="0.75" customHeight="1">
      <c r="A393" s="129" t="s">
        <v>2</v>
      </c>
      <c r="B393" s="129" t="s">
        <v>272</v>
      </c>
      <c r="C393" s="130" t="s">
        <v>273</v>
      </c>
      <c r="D393" s="131">
        <v>0</v>
      </c>
      <c r="E393" s="131">
        <v>0</v>
      </c>
      <c r="F393" s="39">
        <f t="shared" si="6"/>
        <v>1350</v>
      </c>
      <c r="G393" s="132">
        <v>1350</v>
      </c>
    </row>
    <row r="394" spans="1:7" ht="15" hidden="1">
      <c r="A394" s="133" t="s">
        <v>552</v>
      </c>
      <c r="B394" s="133" t="s">
        <v>275</v>
      </c>
      <c r="C394" s="134" t="s">
        <v>276</v>
      </c>
      <c r="D394" s="135">
        <v>0</v>
      </c>
      <c r="E394" s="135">
        <v>0</v>
      </c>
      <c r="F394" s="39">
        <f t="shared" si="6"/>
        <v>1350</v>
      </c>
      <c r="G394" s="136">
        <v>1350</v>
      </c>
    </row>
    <row r="395" spans="1:7" ht="24">
      <c r="A395" s="113" t="s">
        <v>428</v>
      </c>
      <c r="B395" s="113" t="s">
        <v>429</v>
      </c>
      <c r="C395" s="114" t="s">
        <v>430</v>
      </c>
      <c r="D395" s="115">
        <v>0</v>
      </c>
      <c r="E395" s="115">
        <v>0</v>
      </c>
      <c r="F395" s="39">
        <f t="shared" si="6"/>
        <v>10850</v>
      </c>
      <c r="G395" s="116">
        <v>10850</v>
      </c>
    </row>
    <row r="396" spans="1:7" ht="15">
      <c r="A396" s="117" t="s">
        <v>24</v>
      </c>
      <c r="B396" s="117" t="s">
        <v>25</v>
      </c>
      <c r="C396" s="118" t="s">
        <v>26</v>
      </c>
      <c r="D396" s="119">
        <v>0</v>
      </c>
      <c r="E396" s="119">
        <v>0</v>
      </c>
      <c r="F396" s="39">
        <f t="shared" si="6"/>
        <v>10850</v>
      </c>
      <c r="G396" s="120">
        <v>10850</v>
      </c>
    </row>
    <row r="397" spans="1:7" ht="15">
      <c r="A397" s="121" t="s">
        <v>27</v>
      </c>
      <c r="B397" s="121" t="s">
        <v>42</v>
      </c>
      <c r="C397" s="122" t="s">
        <v>43</v>
      </c>
      <c r="D397" s="123">
        <v>0</v>
      </c>
      <c r="E397" s="123">
        <v>0</v>
      </c>
      <c r="F397" s="39">
        <f t="shared" si="6"/>
        <v>10850</v>
      </c>
      <c r="G397" s="124">
        <v>10850</v>
      </c>
    </row>
    <row r="398" spans="1:7" ht="15">
      <c r="A398" s="125" t="s">
        <v>27</v>
      </c>
      <c r="B398" s="125" t="s">
        <v>44</v>
      </c>
      <c r="C398" s="126" t="s">
        <v>45</v>
      </c>
      <c r="D398" s="127">
        <v>0</v>
      </c>
      <c r="E398" s="127">
        <v>0</v>
      </c>
      <c r="F398" s="39">
        <f t="shared" si="6"/>
        <v>10850</v>
      </c>
      <c r="G398" s="128">
        <v>10850</v>
      </c>
    </row>
    <row r="399" spans="1:7" ht="15">
      <c r="A399" s="129" t="s">
        <v>2</v>
      </c>
      <c r="B399" s="129" t="s">
        <v>142</v>
      </c>
      <c r="C399" s="130" t="s">
        <v>143</v>
      </c>
      <c r="D399" s="131">
        <v>0</v>
      </c>
      <c r="E399" s="131">
        <v>0</v>
      </c>
      <c r="F399" s="39">
        <f t="shared" si="6"/>
        <v>8850</v>
      </c>
      <c r="G399" s="132">
        <v>8850</v>
      </c>
    </row>
    <row r="400" spans="1:7" ht="15">
      <c r="A400" s="129" t="s">
        <v>2</v>
      </c>
      <c r="B400" s="129" t="s">
        <v>173</v>
      </c>
      <c r="C400" s="130" t="s">
        <v>174</v>
      </c>
      <c r="D400" s="131">
        <v>0</v>
      </c>
      <c r="E400" s="131">
        <v>0</v>
      </c>
      <c r="F400" s="39">
        <f t="shared" si="6"/>
        <v>8850</v>
      </c>
      <c r="G400" s="132">
        <v>8850</v>
      </c>
    </row>
    <row r="401" spans="1:7" ht="15">
      <c r="A401" s="129" t="s">
        <v>2</v>
      </c>
      <c r="B401" s="129" t="s">
        <v>175</v>
      </c>
      <c r="C401" s="130" t="s">
        <v>176</v>
      </c>
      <c r="D401" s="131">
        <v>0</v>
      </c>
      <c r="E401" s="131">
        <v>0</v>
      </c>
      <c r="F401" s="39">
        <f t="shared" si="6"/>
        <v>8850</v>
      </c>
      <c r="G401" s="132">
        <v>8850</v>
      </c>
    </row>
    <row r="402" spans="1:7" ht="0.75" customHeight="1">
      <c r="A402" s="129" t="s">
        <v>2</v>
      </c>
      <c r="B402" s="129" t="s">
        <v>331</v>
      </c>
      <c r="C402" s="130" t="s">
        <v>332</v>
      </c>
      <c r="D402" s="131">
        <v>0</v>
      </c>
      <c r="E402" s="131">
        <v>0</v>
      </c>
      <c r="F402" s="39">
        <f t="shared" si="6"/>
        <v>8850</v>
      </c>
      <c r="G402" s="132">
        <v>8850</v>
      </c>
    </row>
    <row r="403" spans="1:7" ht="15" hidden="1">
      <c r="A403" s="133" t="s">
        <v>553</v>
      </c>
      <c r="B403" s="133" t="s">
        <v>432</v>
      </c>
      <c r="C403" s="134" t="s">
        <v>433</v>
      </c>
      <c r="D403" s="135">
        <v>0</v>
      </c>
      <c r="E403" s="135">
        <v>0</v>
      </c>
      <c r="F403" s="39">
        <f t="shared" si="6"/>
        <v>8850</v>
      </c>
      <c r="G403" s="136">
        <v>8850</v>
      </c>
    </row>
    <row r="404" spans="1:7" ht="15">
      <c r="A404" s="129" t="s">
        <v>2</v>
      </c>
      <c r="B404" s="129" t="s">
        <v>434</v>
      </c>
      <c r="C404" s="130" t="s">
        <v>435</v>
      </c>
      <c r="D404" s="131">
        <v>0</v>
      </c>
      <c r="E404" s="131">
        <v>0</v>
      </c>
      <c r="F404" s="39">
        <f t="shared" si="6"/>
        <v>2000</v>
      </c>
      <c r="G404" s="132">
        <v>2000</v>
      </c>
    </row>
    <row r="405" spans="1:7" ht="24">
      <c r="A405" s="129" t="s">
        <v>2</v>
      </c>
      <c r="B405" s="129" t="s">
        <v>436</v>
      </c>
      <c r="C405" s="130" t="s">
        <v>437</v>
      </c>
      <c r="D405" s="131">
        <v>0</v>
      </c>
      <c r="E405" s="131">
        <v>0</v>
      </c>
      <c r="F405" s="39">
        <f t="shared" si="6"/>
        <v>2000</v>
      </c>
      <c r="G405" s="132">
        <v>2000</v>
      </c>
    </row>
    <row r="406" spans="1:7" ht="14.25" customHeight="1">
      <c r="A406" s="129" t="s">
        <v>2</v>
      </c>
      <c r="B406" s="129" t="s">
        <v>438</v>
      </c>
      <c r="C406" s="130" t="s">
        <v>439</v>
      </c>
      <c r="D406" s="131">
        <v>0</v>
      </c>
      <c r="E406" s="131">
        <v>0</v>
      </c>
      <c r="F406" s="39">
        <f t="shared" si="6"/>
        <v>2000</v>
      </c>
      <c r="G406" s="132">
        <v>2000</v>
      </c>
    </row>
    <row r="407" spans="1:7" ht="15" hidden="1">
      <c r="A407" s="129" t="s">
        <v>2</v>
      </c>
      <c r="B407" s="129" t="s">
        <v>440</v>
      </c>
      <c r="C407" s="130" t="s">
        <v>441</v>
      </c>
      <c r="D407" s="131">
        <v>0</v>
      </c>
      <c r="E407" s="131">
        <v>0</v>
      </c>
      <c r="F407" s="39">
        <f t="shared" si="6"/>
        <v>2000</v>
      </c>
      <c r="G407" s="132">
        <v>2000</v>
      </c>
    </row>
    <row r="408" spans="1:7" ht="15" hidden="1">
      <c r="A408" s="133" t="s">
        <v>554</v>
      </c>
      <c r="B408" s="133" t="s">
        <v>443</v>
      </c>
      <c r="C408" s="134" t="s">
        <v>444</v>
      </c>
      <c r="D408" s="135">
        <v>0</v>
      </c>
      <c r="E408" s="135">
        <v>0</v>
      </c>
      <c r="F408" s="39">
        <f t="shared" si="6"/>
        <v>2000</v>
      </c>
      <c r="G408" s="136">
        <v>2000</v>
      </c>
    </row>
    <row r="409" spans="1:7" ht="14.25" customHeight="1">
      <c r="A409" s="129" t="s">
        <v>2</v>
      </c>
      <c r="B409" s="129" t="s">
        <v>445</v>
      </c>
      <c r="C409" s="130" t="s">
        <v>446</v>
      </c>
      <c r="D409" s="131">
        <v>0</v>
      </c>
      <c r="E409" s="131">
        <v>0</v>
      </c>
      <c r="F409" s="39">
        <f t="shared" si="6"/>
        <v>0</v>
      </c>
      <c r="G409" s="132">
        <v>0</v>
      </c>
    </row>
    <row r="410" spans="1:7" ht="15" hidden="1">
      <c r="A410" s="129" t="s">
        <v>2</v>
      </c>
      <c r="B410" s="129" t="s">
        <v>447</v>
      </c>
      <c r="C410" s="130" t="s">
        <v>448</v>
      </c>
      <c r="D410" s="131">
        <v>0</v>
      </c>
      <c r="E410" s="131">
        <v>0</v>
      </c>
      <c r="F410" s="39">
        <f t="shared" si="6"/>
        <v>0</v>
      </c>
      <c r="G410" s="132">
        <v>0</v>
      </c>
    </row>
    <row r="411" spans="1:7" ht="15" hidden="1">
      <c r="A411" s="133" t="s">
        <v>555</v>
      </c>
      <c r="B411" s="133" t="s">
        <v>450</v>
      </c>
      <c r="C411" s="134" t="s">
        <v>448</v>
      </c>
      <c r="D411" s="135">
        <v>0</v>
      </c>
      <c r="E411" s="135">
        <v>0</v>
      </c>
      <c r="F411" s="39">
        <f t="shared" si="6"/>
        <v>0</v>
      </c>
      <c r="G411" s="136">
        <v>0</v>
      </c>
    </row>
    <row r="412" spans="1:7" ht="24">
      <c r="A412" s="113" t="s">
        <v>451</v>
      </c>
      <c r="B412" s="113" t="s">
        <v>452</v>
      </c>
      <c r="C412" s="114" t="s">
        <v>453</v>
      </c>
      <c r="D412" s="115">
        <v>0</v>
      </c>
      <c r="E412" s="115">
        <v>0</v>
      </c>
      <c r="F412" s="39">
        <f t="shared" si="6"/>
        <v>2000</v>
      </c>
      <c r="G412" s="116">
        <v>2000</v>
      </c>
    </row>
    <row r="413" spans="1:7" ht="15">
      <c r="A413" s="121" t="s">
        <v>27</v>
      </c>
      <c r="B413" s="121" t="s">
        <v>139</v>
      </c>
      <c r="C413" s="122" t="s">
        <v>140</v>
      </c>
      <c r="D413" s="123">
        <v>0</v>
      </c>
      <c r="E413" s="123">
        <v>0</v>
      </c>
      <c r="F413" s="39">
        <f t="shared" si="6"/>
        <v>2000</v>
      </c>
      <c r="G413" s="124">
        <v>2000</v>
      </c>
    </row>
    <row r="414" spans="1:7" ht="15">
      <c r="A414" s="125" t="s">
        <v>27</v>
      </c>
      <c r="B414" s="125" t="s">
        <v>141</v>
      </c>
      <c r="C414" s="126" t="s">
        <v>140</v>
      </c>
      <c r="D414" s="127">
        <v>0</v>
      </c>
      <c r="E414" s="127">
        <v>0</v>
      </c>
      <c r="F414" s="39">
        <f t="shared" si="6"/>
        <v>2000</v>
      </c>
      <c r="G414" s="128">
        <v>2000</v>
      </c>
    </row>
    <row r="415" spans="1:7" ht="15">
      <c r="A415" s="129" t="s">
        <v>2</v>
      </c>
      <c r="B415" s="129" t="s">
        <v>142</v>
      </c>
      <c r="C415" s="130" t="s">
        <v>143</v>
      </c>
      <c r="D415" s="131">
        <v>0</v>
      </c>
      <c r="E415" s="131">
        <v>0</v>
      </c>
      <c r="F415" s="39">
        <f>SUM(G415-D415)</f>
        <v>2000</v>
      </c>
      <c r="G415" s="132">
        <v>2000</v>
      </c>
    </row>
    <row r="416" spans="1:7" ht="15">
      <c r="A416" s="129" t="s">
        <v>2</v>
      </c>
      <c r="B416" s="129" t="s">
        <v>144</v>
      </c>
      <c r="C416" s="130" t="s">
        <v>145</v>
      </c>
      <c r="D416" s="131">
        <v>0</v>
      </c>
      <c r="E416" s="131">
        <v>0</v>
      </c>
      <c r="F416" s="39">
        <f>SUM(G416-D416)</f>
        <v>2000</v>
      </c>
      <c r="G416" s="132">
        <v>2000</v>
      </c>
    </row>
    <row r="417" spans="1:7" ht="15">
      <c r="A417" s="129" t="s">
        <v>2</v>
      </c>
      <c r="B417" s="129" t="s">
        <v>153</v>
      </c>
      <c r="C417" s="130" t="s">
        <v>154</v>
      </c>
      <c r="D417" s="131">
        <v>0</v>
      </c>
      <c r="E417" s="131">
        <v>0</v>
      </c>
      <c r="F417" s="39">
        <f>SUM(G417-D417)</f>
        <v>2000</v>
      </c>
      <c r="G417" s="132">
        <v>2000</v>
      </c>
    </row>
    <row r="418" spans="1:7" ht="0.75" customHeight="1">
      <c r="A418" s="129" t="s">
        <v>2</v>
      </c>
      <c r="B418" s="129" t="s">
        <v>155</v>
      </c>
      <c r="C418" s="130" t="s">
        <v>154</v>
      </c>
      <c r="D418" s="131">
        <v>0</v>
      </c>
      <c r="E418" s="131">
        <v>0</v>
      </c>
      <c r="F418" s="39">
        <f>SUM(G418-D418)</f>
        <v>2000</v>
      </c>
      <c r="G418" s="132">
        <v>2000</v>
      </c>
    </row>
    <row r="419" spans="1:7" ht="15" hidden="1">
      <c r="A419" s="133" t="s">
        <v>454</v>
      </c>
      <c r="B419" s="133" t="s">
        <v>165</v>
      </c>
      <c r="C419" s="134" t="s">
        <v>166</v>
      </c>
      <c r="D419" s="135">
        <v>0</v>
      </c>
      <c r="E419" s="135">
        <v>0</v>
      </c>
      <c r="F419" s="39">
        <f>SUM(G419-D419)</f>
        <v>2000</v>
      </c>
      <c r="G419" s="136">
        <v>2000</v>
      </c>
    </row>
    <row r="420" spans="1:7" ht="15">
      <c r="A420" s="121" t="s">
        <v>27</v>
      </c>
      <c r="B420" s="121" t="s">
        <v>67</v>
      </c>
      <c r="C420" s="122" t="s">
        <v>68</v>
      </c>
      <c r="D420" s="123">
        <v>0</v>
      </c>
      <c r="E420" s="123">
        <v>0</v>
      </c>
      <c r="F420" s="39">
        <f t="shared" si="6"/>
        <v>0</v>
      </c>
      <c r="G420" s="124">
        <v>0</v>
      </c>
    </row>
    <row r="421" spans="1:7" ht="15">
      <c r="A421" s="125" t="s">
        <v>27</v>
      </c>
      <c r="B421" s="125" t="s">
        <v>69</v>
      </c>
      <c r="C421" s="126" t="s">
        <v>70</v>
      </c>
      <c r="D421" s="127">
        <v>0</v>
      </c>
      <c r="E421" s="127">
        <v>0</v>
      </c>
      <c r="F421" s="39">
        <f t="shared" si="6"/>
        <v>0</v>
      </c>
      <c r="G421" s="128">
        <v>0</v>
      </c>
    </row>
    <row r="422" spans="1:7" ht="15">
      <c r="A422" s="129" t="s">
        <v>2</v>
      </c>
      <c r="B422" s="129" t="s">
        <v>142</v>
      </c>
      <c r="C422" s="130" t="s">
        <v>143</v>
      </c>
      <c r="D422" s="131">
        <v>0</v>
      </c>
      <c r="E422" s="131">
        <v>0</v>
      </c>
      <c r="F422" s="39">
        <f t="shared" si="6"/>
        <v>0</v>
      </c>
      <c r="G422" s="132">
        <v>0</v>
      </c>
    </row>
    <row r="423" spans="1:7" ht="15">
      <c r="A423" s="129" t="s">
        <v>2</v>
      </c>
      <c r="B423" s="129" t="s">
        <v>144</v>
      </c>
      <c r="C423" s="130" t="s">
        <v>145</v>
      </c>
      <c r="D423" s="131">
        <v>0</v>
      </c>
      <c r="E423" s="131">
        <v>0</v>
      </c>
      <c r="F423" s="39">
        <f t="shared" si="6"/>
        <v>0</v>
      </c>
      <c r="G423" s="132">
        <v>0</v>
      </c>
    </row>
    <row r="424" spans="1:7" ht="15">
      <c r="A424" s="129" t="s">
        <v>2</v>
      </c>
      <c r="B424" s="129" t="s">
        <v>146</v>
      </c>
      <c r="C424" s="130" t="s">
        <v>147</v>
      </c>
      <c r="D424" s="131">
        <v>0</v>
      </c>
      <c r="E424" s="131">
        <v>0</v>
      </c>
      <c r="F424" s="39">
        <f t="shared" si="6"/>
        <v>0</v>
      </c>
      <c r="G424" s="132">
        <v>0</v>
      </c>
    </row>
    <row r="425" spans="1:7" ht="15" hidden="1">
      <c r="A425" s="129" t="s">
        <v>2</v>
      </c>
      <c r="B425" s="129" t="s">
        <v>148</v>
      </c>
      <c r="C425" s="130" t="s">
        <v>149</v>
      </c>
      <c r="D425" s="131">
        <v>0</v>
      </c>
      <c r="E425" s="131">
        <v>0</v>
      </c>
      <c r="F425" s="39">
        <f t="shared" si="6"/>
        <v>0</v>
      </c>
      <c r="G425" s="132">
        <v>0</v>
      </c>
    </row>
    <row r="426" spans="1:7" ht="15" hidden="1">
      <c r="A426" s="133" t="s">
        <v>556</v>
      </c>
      <c r="B426" s="133" t="s">
        <v>151</v>
      </c>
      <c r="C426" s="134" t="s">
        <v>152</v>
      </c>
      <c r="D426" s="135">
        <v>0</v>
      </c>
      <c r="E426" s="135">
        <v>0</v>
      </c>
      <c r="F426" s="39">
        <f t="shared" si="6"/>
        <v>0</v>
      </c>
      <c r="G426" s="136">
        <v>0</v>
      </c>
    </row>
    <row r="427" spans="1:7" ht="15">
      <c r="A427" s="129" t="s">
        <v>2</v>
      </c>
      <c r="B427" s="129" t="s">
        <v>167</v>
      </c>
      <c r="C427" s="130" t="s">
        <v>168</v>
      </c>
      <c r="D427" s="131">
        <v>0</v>
      </c>
      <c r="E427" s="131">
        <v>0</v>
      </c>
      <c r="F427" s="39">
        <f t="shared" si="6"/>
        <v>0</v>
      </c>
      <c r="G427" s="132">
        <v>0</v>
      </c>
    </row>
    <row r="428" spans="1:7" ht="15" hidden="1">
      <c r="A428" s="129" t="s">
        <v>2</v>
      </c>
      <c r="B428" s="129" t="s">
        <v>169</v>
      </c>
      <c r="C428" s="130" t="s">
        <v>170</v>
      </c>
      <c r="D428" s="131">
        <v>0</v>
      </c>
      <c r="E428" s="131">
        <v>0</v>
      </c>
      <c r="F428" s="39">
        <f t="shared" si="6"/>
        <v>0</v>
      </c>
      <c r="G428" s="132">
        <v>0</v>
      </c>
    </row>
    <row r="429" spans="1:7" ht="15" hidden="1">
      <c r="A429" s="133" t="s">
        <v>557</v>
      </c>
      <c r="B429" s="133" t="s">
        <v>172</v>
      </c>
      <c r="C429" s="134" t="s">
        <v>170</v>
      </c>
      <c r="D429" s="135">
        <v>0</v>
      </c>
      <c r="E429" s="135">
        <v>0</v>
      </c>
      <c r="F429" s="39">
        <f t="shared" si="6"/>
        <v>0</v>
      </c>
      <c r="G429" s="136">
        <v>0</v>
      </c>
    </row>
    <row r="430" spans="1:7" ht="15">
      <c r="A430" s="129" t="s">
        <v>2</v>
      </c>
      <c r="B430" s="129" t="s">
        <v>173</v>
      </c>
      <c r="C430" s="130" t="s">
        <v>174</v>
      </c>
      <c r="D430" s="131">
        <v>0</v>
      </c>
      <c r="E430" s="131">
        <v>0</v>
      </c>
      <c r="F430" s="39">
        <f t="shared" si="6"/>
        <v>0</v>
      </c>
      <c r="G430" s="132">
        <v>0</v>
      </c>
    </row>
    <row r="431" spans="1:7" ht="14.25" customHeight="1">
      <c r="A431" s="129" t="s">
        <v>2</v>
      </c>
      <c r="B431" s="129" t="s">
        <v>198</v>
      </c>
      <c r="C431" s="130" t="s">
        <v>199</v>
      </c>
      <c r="D431" s="131">
        <v>0</v>
      </c>
      <c r="E431" s="131">
        <v>0</v>
      </c>
      <c r="F431" s="39">
        <f t="shared" si="6"/>
        <v>0</v>
      </c>
      <c r="G431" s="132">
        <v>0</v>
      </c>
    </row>
    <row r="432" spans="1:7" ht="15" hidden="1">
      <c r="A432" s="129" t="s">
        <v>2</v>
      </c>
      <c r="B432" s="129" t="s">
        <v>200</v>
      </c>
      <c r="C432" s="130" t="s">
        <v>201</v>
      </c>
      <c r="D432" s="131">
        <v>0</v>
      </c>
      <c r="E432" s="131">
        <v>0</v>
      </c>
      <c r="F432" s="39">
        <f t="shared" si="6"/>
        <v>0</v>
      </c>
      <c r="G432" s="132">
        <v>0</v>
      </c>
    </row>
    <row r="433" spans="1:7" ht="15" hidden="1">
      <c r="A433" s="133" t="s">
        <v>558</v>
      </c>
      <c r="B433" s="133" t="s">
        <v>203</v>
      </c>
      <c r="C433" s="134" t="s">
        <v>204</v>
      </c>
      <c r="D433" s="135">
        <v>0</v>
      </c>
      <c r="E433" s="135">
        <v>0</v>
      </c>
      <c r="F433" s="39">
        <f t="shared" si="6"/>
        <v>0</v>
      </c>
      <c r="G433" s="136">
        <v>0</v>
      </c>
    </row>
    <row r="434" spans="1:7" ht="24" hidden="1">
      <c r="A434" s="133" t="s">
        <v>559</v>
      </c>
      <c r="B434" s="133" t="s">
        <v>209</v>
      </c>
      <c r="C434" s="134" t="s">
        <v>210</v>
      </c>
      <c r="D434" s="135">
        <v>0</v>
      </c>
      <c r="E434" s="135">
        <v>0</v>
      </c>
      <c r="F434" s="39">
        <f t="shared" si="6"/>
        <v>0</v>
      </c>
      <c r="G434" s="136">
        <v>0</v>
      </c>
    </row>
    <row r="435" spans="1:7" ht="14.25" customHeight="1">
      <c r="A435" s="129" t="s">
        <v>2</v>
      </c>
      <c r="B435" s="129" t="s">
        <v>175</v>
      </c>
      <c r="C435" s="130" t="s">
        <v>176</v>
      </c>
      <c r="D435" s="131">
        <v>0</v>
      </c>
      <c r="E435" s="131">
        <v>0</v>
      </c>
      <c r="F435" s="39">
        <f t="shared" si="6"/>
        <v>0</v>
      </c>
      <c r="G435" s="132">
        <v>0</v>
      </c>
    </row>
    <row r="436" spans="1:7" ht="15" hidden="1">
      <c r="A436" s="129" t="s">
        <v>2</v>
      </c>
      <c r="B436" s="129" t="s">
        <v>344</v>
      </c>
      <c r="C436" s="130" t="s">
        <v>345</v>
      </c>
      <c r="D436" s="131">
        <v>0</v>
      </c>
      <c r="E436" s="131">
        <v>0</v>
      </c>
      <c r="F436" s="39">
        <f t="shared" si="6"/>
        <v>0</v>
      </c>
      <c r="G436" s="132">
        <v>0</v>
      </c>
    </row>
    <row r="437" spans="1:7" ht="15" hidden="1">
      <c r="A437" s="133" t="s">
        <v>560</v>
      </c>
      <c r="B437" s="133" t="s">
        <v>350</v>
      </c>
      <c r="C437" s="134" t="s">
        <v>351</v>
      </c>
      <c r="D437" s="135">
        <v>0</v>
      </c>
      <c r="E437" s="135">
        <v>0</v>
      </c>
      <c r="F437" s="39">
        <f t="shared" si="6"/>
        <v>0</v>
      </c>
      <c r="G437" s="136">
        <v>0</v>
      </c>
    </row>
    <row r="438" spans="1:7" ht="24">
      <c r="A438" s="113" t="s">
        <v>451</v>
      </c>
      <c r="B438" s="113" t="s">
        <v>462</v>
      </c>
      <c r="C438" s="114" t="s">
        <v>463</v>
      </c>
      <c r="D438" s="115">
        <v>0</v>
      </c>
      <c r="E438" s="115">
        <v>0</v>
      </c>
      <c r="F438" s="39">
        <f t="shared" si="6"/>
        <v>254600</v>
      </c>
      <c r="G438" s="116">
        <v>254600</v>
      </c>
    </row>
    <row r="439" spans="1:7" ht="15">
      <c r="A439" s="117" t="s">
        <v>24</v>
      </c>
      <c r="B439" s="117" t="s">
        <v>25</v>
      </c>
      <c r="C439" s="118" t="s">
        <v>26</v>
      </c>
      <c r="D439" s="119">
        <v>0</v>
      </c>
      <c r="E439" s="119">
        <v>0</v>
      </c>
      <c r="F439" s="39">
        <f t="shared" si="6"/>
        <v>254600</v>
      </c>
      <c r="G439" s="120">
        <v>254600</v>
      </c>
    </row>
    <row r="440" spans="1:7" ht="15">
      <c r="A440" s="121" t="s">
        <v>27</v>
      </c>
      <c r="B440" s="121" t="s">
        <v>67</v>
      </c>
      <c r="C440" s="122" t="s">
        <v>68</v>
      </c>
      <c r="D440" s="123">
        <v>0</v>
      </c>
      <c r="E440" s="123">
        <v>0</v>
      </c>
      <c r="F440" s="39">
        <f t="shared" si="6"/>
        <v>254600</v>
      </c>
      <c r="G440" s="124">
        <v>254600</v>
      </c>
    </row>
    <row r="441" spans="1:7" ht="15">
      <c r="A441" s="125" t="s">
        <v>27</v>
      </c>
      <c r="B441" s="125" t="s">
        <v>69</v>
      </c>
      <c r="C441" s="126" t="s">
        <v>70</v>
      </c>
      <c r="D441" s="127">
        <v>0</v>
      </c>
      <c r="E441" s="127">
        <v>0</v>
      </c>
      <c r="F441" s="39">
        <f t="shared" si="6"/>
        <v>254600</v>
      </c>
      <c r="G441" s="128">
        <v>254600</v>
      </c>
    </row>
    <row r="442" spans="1:7" ht="15">
      <c r="A442" s="129" t="s">
        <v>2</v>
      </c>
      <c r="B442" s="129" t="s">
        <v>142</v>
      </c>
      <c r="C442" s="130" t="s">
        <v>143</v>
      </c>
      <c r="D442" s="131">
        <v>0</v>
      </c>
      <c r="E442" s="131">
        <v>0</v>
      </c>
      <c r="F442" s="39">
        <f t="shared" si="6"/>
        <v>254600</v>
      </c>
      <c r="G442" s="132">
        <v>254600</v>
      </c>
    </row>
    <row r="443" spans="1:7" ht="15">
      <c r="A443" s="129" t="s">
        <v>2</v>
      </c>
      <c r="B443" s="129" t="s">
        <v>144</v>
      </c>
      <c r="C443" s="130" t="s">
        <v>145</v>
      </c>
      <c r="D443" s="131">
        <v>0</v>
      </c>
      <c r="E443" s="131">
        <v>0</v>
      </c>
      <c r="F443" s="39">
        <f t="shared" si="6"/>
        <v>173000</v>
      </c>
      <c r="G443" s="132">
        <v>173000</v>
      </c>
    </row>
    <row r="444" spans="1:7" ht="13.5" customHeight="1">
      <c r="A444" s="129" t="s">
        <v>2</v>
      </c>
      <c r="B444" s="129" t="s">
        <v>146</v>
      </c>
      <c r="C444" s="130" t="s">
        <v>147</v>
      </c>
      <c r="D444" s="131">
        <v>0</v>
      </c>
      <c r="E444" s="131">
        <v>0</v>
      </c>
      <c r="F444" s="39">
        <f t="shared" si="6"/>
        <v>133000</v>
      </c>
      <c r="G444" s="132">
        <v>133000</v>
      </c>
    </row>
    <row r="445" spans="1:7" ht="15" hidden="1">
      <c r="A445" s="129" t="s">
        <v>2</v>
      </c>
      <c r="B445" s="129" t="s">
        <v>148</v>
      </c>
      <c r="C445" s="130" t="s">
        <v>149</v>
      </c>
      <c r="D445" s="131">
        <v>0</v>
      </c>
      <c r="E445" s="131">
        <v>0</v>
      </c>
      <c r="F445" s="39">
        <f t="shared" si="6"/>
        <v>133000</v>
      </c>
      <c r="G445" s="132">
        <v>133000</v>
      </c>
    </row>
    <row r="446" spans="1:7" ht="15" hidden="1">
      <c r="A446" s="133" t="s">
        <v>561</v>
      </c>
      <c r="B446" s="133" t="s">
        <v>151</v>
      </c>
      <c r="C446" s="134" t="s">
        <v>152</v>
      </c>
      <c r="D446" s="135">
        <v>0</v>
      </c>
      <c r="E446" s="135">
        <v>0</v>
      </c>
      <c r="F446" s="39">
        <f t="shared" si="6"/>
        <v>133000</v>
      </c>
      <c r="G446" s="136">
        <v>133000</v>
      </c>
    </row>
    <row r="447" spans="1:8" s="19" customFormat="1" ht="15">
      <c r="A447" s="129"/>
      <c r="B447" s="129">
        <v>312</v>
      </c>
      <c r="C447" s="130" t="s">
        <v>154</v>
      </c>
      <c r="D447" s="131"/>
      <c r="E447" s="131"/>
      <c r="F447" s="39">
        <f t="shared" si="6"/>
        <v>18000</v>
      </c>
      <c r="G447" s="132">
        <v>18000</v>
      </c>
      <c r="H447" s="23"/>
    </row>
    <row r="448" spans="1:7" ht="15" hidden="1">
      <c r="A448" s="133"/>
      <c r="B448" s="133">
        <v>3121</v>
      </c>
      <c r="C448" s="134" t="s">
        <v>154</v>
      </c>
      <c r="D448" s="135"/>
      <c r="E448" s="135"/>
      <c r="F448" s="39">
        <f t="shared" si="6"/>
        <v>18000</v>
      </c>
      <c r="G448" s="136">
        <v>18000</v>
      </c>
    </row>
    <row r="449" spans="1:7" ht="15" hidden="1">
      <c r="A449" s="133"/>
      <c r="B449" s="133">
        <v>31212</v>
      </c>
      <c r="C449" s="134" t="s">
        <v>158</v>
      </c>
      <c r="D449" s="135"/>
      <c r="E449" s="135"/>
      <c r="F449" s="39">
        <f t="shared" si="6"/>
        <v>18000</v>
      </c>
      <c r="G449" s="136">
        <v>18000</v>
      </c>
    </row>
    <row r="450" spans="1:7" ht="15">
      <c r="A450" s="129" t="s">
        <v>2</v>
      </c>
      <c r="B450" s="129" t="s">
        <v>167</v>
      </c>
      <c r="C450" s="130" t="s">
        <v>168</v>
      </c>
      <c r="D450" s="131">
        <v>0</v>
      </c>
      <c r="E450" s="131">
        <v>0</v>
      </c>
      <c r="F450" s="39">
        <f t="shared" si="6"/>
        <v>22000</v>
      </c>
      <c r="G450" s="132">
        <v>22000</v>
      </c>
    </row>
    <row r="451" spans="1:7" ht="15" hidden="1">
      <c r="A451" s="129" t="s">
        <v>2</v>
      </c>
      <c r="B451" s="129" t="s">
        <v>169</v>
      </c>
      <c r="C451" s="130" t="s">
        <v>170</v>
      </c>
      <c r="D451" s="131">
        <v>0</v>
      </c>
      <c r="E451" s="131">
        <v>0</v>
      </c>
      <c r="F451" s="39">
        <f t="shared" si="6"/>
        <v>22000</v>
      </c>
      <c r="G451" s="132">
        <v>22000</v>
      </c>
    </row>
    <row r="452" spans="1:7" ht="15" hidden="1">
      <c r="A452" s="133" t="s">
        <v>562</v>
      </c>
      <c r="B452" s="133" t="s">
        <v>172</v>
      </c>
      <c r="C452" s="134" t="s">
        <v>170</v>
      </c>
      <c r="D452" s="135">
        <v>0</v>
      </c>
      <c r="E452" s="135">
        <v>0</v>
      </c>
      <c r="F452" s="39">
        <f aca="true" t="shared" si="7" ref="F452:F462">SUM(G452-D452)</f>
        <v>22000</v>
      </c>
      <c r="G452" s="136">
        <v>22000</v>
      </c>
    </row>
    <row r="453" spans="1:7" ht="15">
      <c r="A453" s="129" t="s">
        <v>2</v>
      </c>
      <c r="B453" s="129" t="s">
        <v>173</v>
      </c>
      <c r="C453" s="130" t="s">
        <v>174</v>
      </c>
      <c r="D453" s="131">
        <v>0</v>
      </c>
      <c r="E453" s="131">
        <v>0</v>
      </c>
      <c r="F453" s="39">
        <f t="shared" si="7"/>
        <v>81600</v>
      </c>
      <c r="G453" s="132">
        <v>81600</v>
      </c>
    </row>
    <row r="454" spans="1:7" ht="14.25" customHeight="1">
      <c r="A454" s="129" t="s">
        <v>2</v>
      </c>
      <c r="B454" s="129" t="s">
        <v>198</v>
      </c>
      <c r="C454" s="130" t="s">
        <v>199</v>
      </c>
      <c r="D454" s="131">
        <v>0</v>
      </c>
      <c r="E454" s="131">
        <v>0</v>
      </c>
      <c r="F454" s="39">
        <f t="shared" si="7"/>
        <v>31600</v>
      </c>
      <c r="G454" s="132">
        <v>31600</v>
      </c>
    </row>
    <row r="455" spans="1:7" ht="15" hidden="1">
      <c r="A455" s="129" t="s">
        <v>2</v>
      </c>
      <c r="B455" s="129" t="s">
        <v>200</v>
      </c>
      <c r="C455" s="130" t="s">
        <v>201</v>
      </c>
      <c r="D455" s="131">
        <v>0</v>
      </c>
      <c r="E455" s="131">
        <v>0</v>
      </c>
      <c r="F455" s="39">
        <f t="shared" si="7"/>
        <v>10000</v>
      </c>
      <c r="G455" s="132">
        <v>10000</v>
      </c>
    </row>
    <row r="456" spans="1:7" ht="15" hidden="1">
      <c r="A456" s="133" t="s">
        <v>563</v>
      </c>
      <c r="B456" s="133" t="s">
        <v>203</v>
      </c>
      <c r="C456" s="134" t="s">
        <v>204</v>
      </c>
      <c r="D456" s="135">
        <v>0</v>
      </c>
      <c r="E456" s="135">
        <v>0</v>
      </c>
      <c r="F456" s="39">
        <f t="shared" si="7"/>
        <v>5000</v>
      </c>
      <c r="G456" s="136">
        <v>5000</v>
      </c>
    </row>
    <row r="457" spans="1:7" ht="24" hidden="1">
      <c r="A457" s="133" t="s">
        <v>564</v>
      </c>
      <c r="B457" s="133" t="s">
        <v>209</v>
      </c>
      <c r="C457" s="134" t="s">
        <v>210</v>
      </c>
      <c r="D457" s="135">
        <v>0</v>
      </c>
      <c r="E457" s="135">
        <v>0</v>
      </c>
      <c r="F457" s="39">
        <f t="shared" si="7"/>
        <v>5000</v>
      </c>
      <c r="G457" s="136">
        <v>5000</v>
      </c>
    </row>
    <row r="458" spans="1:8" s="19" customFormat="1" ht="24" hidden="1">
      <c r="A458" s="129"/>
      <c r="B458" s="129"/>
      <c r="C458" s="130" t="s">
        <v>212</v>
      </c>
      <c r="D458" s="131"/>
      <c r="E458" s="131"/>
      <c r="F458" s="39">
        <f t="shared" si="7"/>
        <v>21600</v>
      </c>
      <c r="G458" s="132">
        <v>21600</v>
      </c>
      <c r="H458" s="23"/>
    </row>
    <row r="459" spans="1:7" ht="15" hidden="1">
      <c r="A459" s="133"/>
      <c r="B459" s="133">
        <v>32121</v>
      </c>
      <c r="C459" s="134" t="s">
        <v>566</v>
      </c>
      <c r="D459" s="135"/>
      <c r="E459" s="135"/>
      <c r="F459" s="39">
        <f t="shared" si="7"/>
        <v>21600</v>
      </c>
      <c r="G459" s="136">
        <v>21600</v>
      </c>
    </row>
    <row r="460" spans="1:7" ht="14.25" customHeight="1">
      <c r="A460" s="129" t="s">
        <v>2</v>
      </c>
      <c r="B460" s="129" t="s">
        <v>175</v>
      </c>
      <c r="C460" s="130" t="s">
        <v>176</v>
      </c>
      <c r="D460" s="131">
        <v>0</v>
      </c>
      <c r="E460" s="131">
        <v>0</v>
      </c>
      <c r="F460" s="39">
        <f t="shared" si="7"/>
        <v>50000</v>
      </c>
      <c r="G460" s="132">
        <v>50000</v>
      </c>
    </row>
    <row r="461" spans="1:7" ht="15" hidden="1">
      <c r="A461" s="129" t="s">
        <v>2</v>
      </c>
      <c r="B461" s="129" t="s">
        <v>344</v>
      </c>
      <c r="C461" s="130" t="s">
        <v>345</v>
      </c>
      <c r="D461" s="131">
        <v>0</v>
      </c>
      <c r="E461" s="131">
        <v>0</v>
      </c>
      <c r="F461" s="39">
        <f t="shared" si="7"/>
        <v>50000</v>
      </c>
      <c r="G461" s="132">
        <v>50000</v>
      </c>
    </row>
    <row r="462" spans="1:7" ht="15" hidden="1">
      <c r="A462" s="133" t="s">
        <v>565</v>
      </c>
      <c r="B462" s="133" t="s">
        <v>350</v>
      </c>
      <c r="C462" s="134" t="s">
        <v>351</v>
      </c>
      <c r="D462" s="135">
        <v>0</v>
      </c>
      <c r="E462" s="135">
        <v>0</v>
      </c>
      <c r="F462" s="39">
        <f t="shared" si="7"/>
        <v>50000</v>
      </c>
      <c r="G462" s="136">
        <v>50000</v>
      </c>
    </row>
    <row r="464" ht="5.25" customHeight="1"/>
    <row r="465" ht="15" hidden="1"/>
    <row r="466" ht="15" hidden="1"/>
    <row r="467" ht="15" hidden="1"/>
    <row r="468" ht="33.75" customHeight="1" hidden="1"/>
    <row r="469" ht="47.25" customHeight="1" hidden="1"/>
    <row r="470" spans="2:7" ht="18.75" customHeight="1">
      <c r="B470" s="24"/>
      <c r="C470" s="24"/>
      <c r="D470" s="24"/>
      <c r="E470" s="24"/>
      <c r="F470" s="24" t="s">
        <v>578</v>
      </c>
      <c r="G470" s="24" t="s">
        <v>577</v>
      </c>
    </row>
    <row r="471" spans="2:7" ht="15">
      <c r="B471" s="24" t="s">
        <v>572</v>
      </c>
      <c r="C471" s="24" t="s">
        <v>567</v>
      </c>
      <c r="D471" s="24"/>
      <c r="E471" s="24"/>
      <c r="F471" s="37">
        <f>SUM(F20)</f>
        <v>-1217150</v>
      </c>
      <c r="G471" s="36">
        <f>SUM(G20)</f>
        <v>4472850</v>
      </c>
    </row>
    <row r="472" spans="2:7" ht="15">
      <c r="B472" s="24"/>
      <c r="C472" s="24" t="s">
        <v>29</v>
      </c>
      <c r="D472" s="24"/>
      <c r="E472" s="24"/>
      <c r="F472" s="37">
        <f>SUM(F40)</f>
        <v>-3000</v>
      </c>
      <c r="G472" s="36">
        <f>SUM(G40)</f>
        <v>0</v>
      </c>
    </row>
    <row r="473" spans="2:7" ht="15">
      <c r="B473" s="24"/>
      <c r="C473" s="24" t="s">
        <v>568</v>
      </c>
      <c r="D473" s="24"/>
      <c r="E473" s="24"/>
      <c r="F473" s="36">
        <f>SUM(F47+F177+F9)</f>
        <v>-743884</v>
      </c>
      <c r="G473" s="36">
        <f>SUM(G9+G48+G178)</f>
        <v>1273116</v>
      </c>
    </row>
    <row r="474" spans="2:7" ht="15">
      <c r="B474" s="24"/>
      <c r="C474" s="24" t="s">
        <v>569</v>
      </c>
      <c r="D474" s="24"/>
      <c r="E474" s="24"/>
      <c r="F474" s="36">
        <f>SUM(F160+F163)</f>
        <v>-22400</v>
      </c>
      <c r="G474" s="36">
        <f>SUM(G160+G163)</f>
        <v>19200</v>
      </c>
    </row>
    <row r="475" spans="2:7" ht="15">
      <c r="B475" s="24"/>
      <c r="C475" s="24" t="s">
        <v>570</v>
      </c>
      <c r="D475" s="24"/>
      <c r="E475" s="24"/>
      <c r="F475" s="37">
        <f>SUM(F164)</f>
        <v>-25600</v>
      </c>
      <c r="G475" s="37">
        <f>SUM(G163)</f>
        <v>0</v>
      </c>
    </row>
    <row r="476" spans="2:7" ht="15">
      <c r="B476" s="24"/>
      <c r="C476" s="24" t="s">
        <v>571</v>
      </c>
      <c r="D476" s="24"/>
      <c r="E476" s="24"/>
      <c r="F476" s="36">
        <f>SUM(F161+F167)</f>
        <v>-2200</v>
      </c>
      <c r="G476" s="36">
        <f>SUM(G161+G167)</f>
        <v>24000</v>
      </c>
    </row>
    <row r="477" spans="2:7" ht="15">
      <c r="B477" s="24"/>
      <c r="C477" s="24" t="s">
        <v>575</v>
      </c>
      <c r="D477" s="24"/>
      <c r="E477" s="24"/>
      <c r="F477" s="36">
        <f>SUM(F192+F211)</f>
        <v>-302700</v>
      </c>
      <c r="G477" s="36">
        <f>SUM(G192)</f>
        <v>127300</v>
      </c>
    </row>
    <row r="478" spans="2:7" ht="15">
      <c r="B478" s="24"/>
      <c r="C478" s="24" t="s">
        <v>93</v>
      </c>
      <c r="D478" s="24"/>
      <c r="E478" s="24"/>
      <c r="F478" s="37">
        <f>SUM(F168)</f>
        <v>-1350</v>
      </c>
      <c r="G478" s="36">
        <f>SUM(G168)</f>
        <v>650</v>
      </c>
    </row>
    <row r="479" spans="2:7" ht="15">
      <c r="B479" s="24"/>
      <c r="C479" s="24" t="s">
        <v>580</v>
      </c>
      <c r="D479" s="24"/>
      <c r="E479" s="24"/>
      <c r="F479" s="37">
        <f>SUM(F471:F478)</f>
        <v>-2318284</v>
      </c>
      <c r="G479" s="37">
        <f>SUM(G471:G478)</f>
        <v>5917116</v>
      </c>
    </row>
    <row r="480" spans="2:7" ht="15">
      <c r="B480" s="24"/>
      <c r="C480" s="24"/>
      <c r="D480" s="24"/>
      <c r="E480" s="24"/>
      <c r="F480" s="24"/>
      <c r="G480" s="24"/>
    </row>
    <row r="481" spans="2:7" ht="15">
      <c r="B481" s="24" t="s">
        <v>573</v>
      </c>
      <c r="C481" s="24" t="s">
        <v>567</v>
      </c>
      <c r="D481" s="24"/>
      <c r="E481" s="24"/>
      <c r="F481" s="37">
        <f>SUM(F243+F413)</f>
        <v>1894850</v>
      </c>
      <c r="G481" s="37">
        <f>SUM(G243+G413)</f>
        <v>1894850</v>
      </c>
    </row>
    <row r="482" spans="2:7" ht="15">
      <c r="B482" s="24"/>
      <c r="C482" s="24" t="s">
        <v>29</v>
      </c>
      <c r="D482" s="24"/>
      <c r="E482" s="24"/>
      <c r="F482" s="37">
        <f>SUM(F260)</f>
        <v>1000</v>
      </c>
      <c r="G482" s="37">
        <f>SUM(G260)</f>
        <v>1000</v>
      </c>
    </row>
    <row r="483" spans="2:7" ht="15">
      <c r="B483" s="24"/>
      <c r="C483" s="24" t="s">
        <v>568</v>
      </c>
      <c r="D483" s="24"/>
      <c r="E483" s="24"/>
      <c r="F483" s="36">
        <f>SUM(F267+F397)</f>
        <v>995984</v>
      </c>
      <c r="G483" s="36">
        <f>SUM(G268+G398)</f>
        <v>995984</v>
      </c>
    </row>
    <row r="484" spans="2:7" ht="15">
      <c r="B484" s="24"/>
      <c r="C484" s="24" t="s">
        <v>569</v>
      </c>
      <c r="D484" s="24"/>
      <c r="E484" s="24"/>
      <c r="F484" s="36">
        <f>SUM(F380+F383)</f>
        <v>28400</v>
      </c>
      <c r="G484" s="36">
        <f>SUM(G380+G383)</f>
        <v>28400</v>
      </c>
    </row>
    <row r="485" spans="2:7" ht="15">
      <c r="B485" s="24"/>
      <c r="C485" s="24" t="s">
        <v>570</v>
      </c>
      <c r="D485" s="24"/>
      <c r="E485" s="24"/>
      <c r="F485" s="37">
        <f>SUM(F384)</f>
        <v>26100</v>
      </c>
      <c r="G485" s="37">
        <f>SUM(G384)</f>
        <v>26100</v>
      </c>
    </row>
    <row r="486" spans="2:7" ht="15">
      <c r="B486" s="24"/>
      <c r="C486" s="24" t="s">
        <v>571</v>
      </c>
      <c r="D486" s="24"/>
      <c r="E486" s="24"/>
      <c r="F486" s="36">
        <f>SUM(F381+F387)</f>
        <v>10000</v>
      </c>
      <c r="G486" s="36">
        <f>SUM(G381+G387)</f>
        <v>10000</v>
      </c>
    </row>
    <row r="487" spans="2:7" ht="15">
      <c r="B487" s="24"/>
      <c r="C487" s="24" t="s">
        <v>575</v>
      </c>
      <c r="D487" s="24"/>
      <c r="E487" s="24"/>
      <c r="F487" s="36">
        <f>SUM(F412+F438)</f>
        <v>256600</v>
      </c>
      <c r="G487" s="36">
        <f>SUM(G438)</f>
        <v>254600</v>
      </c>
    </row>
    <row r="488" spans="2:7" ht="15">
      <c r="B488" s="24"/>
      <c r="C488" s="24" t="s">
        <v>93</v>
      </c>
      <c r="D488" s="24"/>
      <c r="E488" s="24"/>
      <c r="F488" s="37">
        <f>SUM(F388)</f>
        <v>1350</v>
      </c>
      <c r="G488" s="37">
        <f>SUM(G388)</f>
        <v>1350</v>
      </c>
    </row>
    <row r="489" spans="2:7" ht="15">
      <c r="B489" s="24"/>
      <c r="C489" s="24" t="s">
        <v>581</v>
      </c>
      <c r="D489" s="24"/>
      <c r="E489" s="24"/>
      <c r="F489" s="37">
        <f>SUM(F481:F488)</f>
        <v>3214284</v>
      </c>
      <c r="G489" s="37">
        <f>SUM(G481:G488)</f>
        <v>3212284</v>
      </c>
    </row>
    <row r="490" spans="2:7" ht="15">
      <c r="B490" s="24"/>
      <c r="C490" s="24"/>
      <c r="D490" s="24"/>
      <c r="E490" s="24"/>
      <c r="F490" s="24"/>
      <c r="G490" s="24"/>
    </row>
    <row r="491" spans="2:7" ht="15">
      <c r="B491" s="24" t="s">
        <v>574</v>
      </c>
      <c r="C491" s="24" t="s">
        <v>567</v>
      </c>
      <c r="D491" s="24"/>
      <c r="E491" s="24"/>
      <c r="F491" s="36">
        <f>SUM(F481+F471)</f>
        <v>677700</v>
      </c>
      <c r="G491" s="36">
        <f aca="true" t="shared" si="8" ref="G491:G498">SUM(G471+G481)</f>
        <v>6367700</v>
      </c>
    </row>
    <row r="492" spans="2:7" ht="15">
      <c r="B492" s="24"/>
      <c r="C492" s="24" t="s">
        <v>29</v>
      </c>
      <c r="D492" s="24"/>
      <c r="E492" s="24"/>
      <c r="F492" s="36">
        <f aca="true" t="shared" si="9" ref="F492:F498">SUM(F472+F482)</f>
        <v>-2000</v>
      </c>
      <c r="G492" s="36">
        <f t="shared" si="8"/>
        <v>1000</v>
      </c>
    </row>
    <row r="493" spans="2:7" ht="15">
      <c r="B493" s="24"/>
      <c r="C493" s="24" t="s">
        <v>568</v>
      </c>
      <c r="D493" s="24"/>
      <c r="E493" s="24"/>
      <c r="F493" s="36">
        <f t="shared" si="9"/>
        <v>252100</v>
      </c>
      <c r="G493" s="36">
        <f t="shared" si="8"/>
        <v>2269100</v>
      </c>
    </row>
    <row r="494" spans="2:7" ht="15">
      <c r="B494" s="24"/>
      <c r="C494" s="24" t="s">
        <v>569</v>
      </c>
      <c r="D494" s="24"/>
      <c r="E494" s="24"/>
      <c r="F494" s="36">
        <f t="shared" si="9"/>
        <v>6000</v>
      </c>
      <c r="G494" s="36">
        <f t="shared" si="8"/>
        <v>47600</v>
      </c>
    </row>
    <row r="495" spans="2:7" ht="15">
      <c r="B495" s="24"/>
      <c r="C495" s="24" t="s">
        <v>570</v>
      </c>
      <c r="D495" s="24"/>
      <c r="E495" s="24"/>
      <c r="F495" s="36">
        <f t="shared" si="9"/>
        <v>500</v>
      </c>
      <c r="G495" s="36">
        <f t="shared" si="8"/>
        <v>26100</v>
      </c>
    </row>
    <row r="496" spans="2:7" ht="15">
      <c r="B496" s="24"/>
      <c r="C496" s="24" t="s">
        <v>571</v>
      </c>
      <c r="D496" s="24"/>
      <c r="E496" s="24"/>
      <c r="F496" s="36">
        <f t="shared" si="9"/>
        <v>7800</v>
      </c>
      <c r="G496" s="36">
        <f t="shared" si="8"/>
        <v>34000</v>
      </c>
    </row>
    <row r="497" spans="2:7" ht="15">
      <c r="B497" s="24"/>
      <c r="C497" s="24" t="s">
        <v>575</v>
      </c>
      <c r="D497" s="24"/>
      <c r="E497" s="24"/>
      <c r="F497" s="36">
        <f t="shared" si="9"/>
        <v>-46100</v>
      </c>
      <c r="G497" s="36">
        <f t="shared" si="8"/>
        <v>381900</v>
      </c>
    </row>
    <row r="498" spans="2:7" ht="15">
      <c r="B498" s="24"/>
      <c r="C498" s="24" t="s">
        <v>93</v>
      </c>
      <c r="D498" s="24"/>
      <c r="E498" s="24"/>
      <c r="F498" s="36">
        <f t="shared" si="9"/>
        <v>0</v>
      </c>
      <c r="G498" s="36">
        <f t="shared" si="8"/>
        <v>2000</v>
      </c>
    </row>
    <row r="499" spans="2:7" ht="15">
      <c r="B499" s="24"/>
      <c r="C499" s="24"/>
      <c r="D499" s="24"/>
      <c r="E499" s="24"/>
      <c r="F499" s="24"/>
      <c r="G499" s="36"/>
    </row>
    <row r="500" spans="2:7" ht="15">
      <c r="B500" s="24"/>
      <c r="C500" s="24" t="s">
        <v>576</v>
      </c>
      <c r="D500" s="24"/>
      <c r="E500" s="24"/>
      <c r="F500" s="36">
        <f>SUM(F491:F498)</f>
        <v>896000</v>
      </c>
      <c r="G500" s="36">
        <f>SUM(G491:G499)</f>
        <v>9129400</v>
      </c>
    </row>
  </sheetData>
  <sheetProtection/>
  <printOptions/>
  <pageMargins left="0.393700787401575" right="0.196850393700787" top="0.393700787401575" bottom="0.639763779527559" header="0.393700787401575" footer="0.393700787401575"/>
  <pageSetup horizontalDpi="300" verticalDpi="300" orientation="landscape" paperSize="9" r:id="rId1"/>
  <headerFooter alignWithMargins="0">
    <oddFooter>&amp;L&amp;"Arial,Regular"&amp;8 LC147RP-IRIP &amp;C&amp;"Arial,Regular"&amp;8Stranica &amp;P od &amp;N &amp;R&amp;"Arial,Regular"&amp;8 *Obrada LC*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Katica</cp:lastModifiedBy>
  <cp:lastPrinted>2021-10-04T07:47:59Z</cp:lastPrinted>
  <dcterms:created xsi:type="dcterms:W3CDTF">2021-09-07T10:50:46Z</dcterms:created>
  <dcterms:modified xsi:type="dcterms:W3CDTF">2021-10-27T08:59:14Z</dcterms:modified>
  <cp:category/>
  <cp:version/>
  <cp:contentType/>
  <cp:contentStatus/>
</cp:coreProperties>
</file>